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xr:revisionPtr revIDLastSave="0" documentId="13_ncr:1_{28038BDF-E910-44D0-9528-1E545F25DC07}" xr6:coauthVersionLast="47" xr6:coauthVersionMax="47" xr10:uidLastSave="{00000000-0000-0000-0000-000000000000}"/>
  <bookViews>
    <workbookView xWindow="-120" yWindow="-120" windowWidth="29040" windowHeight="15840" xr2:uid="{E0BA55E4-3E23-4F0F-854C-8202243D6A50}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6" l="1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D35" i="6" s="1"/>
  <c r="B5" i="6"/>
  <c r="C4" i="6"/>
  <c r="B4" i="6"/>
  <c r="AB104" i="5"/>
  <c r="AA104" i="5"/>
  <c r="Z104" i="5"/>
  <c r="Y104" i="5"/>
  <c r="X104" i="5"/>
  <c r="W104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 s="1"/>
  <c r="W102" i="5"/>
  <c r="K102" i="5"/>
  <c r="Z101" i="5"/>
  <c r="N101" i="5"/>
  <c r="Q100" i="5"/>
  <c r="E100" i="5"/>
  <c r="T99" i="5"/>
  <c r="H99" i="5"/>
  <c r="W98" i="5"/>
  <c r="K98" i="5"/>
  <c r="Z97" i="5"/>
  <c r="N97" i="5"/>
  <c r="Q96" i="5"/>
  <c r="E96" i="5"/>
  <c r="T95" i="5"/>
  <c r="H95" i="5"/>
  <c r="Z93" i="5"/>
  <c r="N93" i="5"/>
  <c r="Q92" i="5"/>
  <c r="E92" i="5"/>
  <c r="W90" i="5"/>
  <c r="K90" i="5"/>
  <c r="Z89" i="5"/>
  <c r="N89" i="5"/>
  <c r="Q88" i="5"/>
  <c r="E88" i="5"/>
  <c r="T87" i="5"/>
  <c r="H87" i="5"/>
  <c r="W86" i="5"/>
  <c r="K86" i="5"/>
  <c r="Z85" i="5"/>
  <c r="N85" i="5"/>
  <c r="Q84" i="5"/>
  <c r="E84" i="5"/>
  <c r="T83" i="5"/>
  <c r="H83" i="5"/>
  <c r="Z81" i="5"/>
  <c r="N81" i="5"/>
  <c r="Q80" i="5"/>
  <c r="E80" i="5"/>
  <c r="W78" i="5"/>
  <c r="K78" i="5"/>
  <c r="Z77" i="5"/>
  <c r="N77" i="5"/>
  <c r="Q76" i="5"/>
  <c r="E76" i="5"/>
  <c r="T75" i="5"/>
  <c r="H75" i="5"/>
  <c r="W74" i="5"/>
  <c r="K74" i="5"/>
  <c r="C69" i="5"/>
  <c r="B69" i="5"/>
  <c r="B104" i="5" s="1"/>
  <c r="C68" i="5"/>
  <c r="C67" i="5"/>
  <c r="C66" i="5"/>
  <c r="C65" i="5"/>
  <c r="C64" i="5"/>
  <c r="C63" i="5"/>
  <c r="B63" i="5"/>
  <c r="B98" i="5" s="1"/>
  <c r="C62" i="5"/>
  <c r="C61" i="5"/>
  <c r="C60" i="5"/>
  <c r="W94" i="5"/>
  <c r="C59" i="5"/>
  <c r="C58" i="5"/>
  <c r="C57" i="5"/>
  <c r="B57" i="5"/>
  <c r="B92" i="5" s="1"/>
  <c r="C56" i="5"/>
  <c r="C55" i="5"/>
  <c r="C54" i="5"/>
  <c r="C53" i="5"/>
  <c r="C52" i="5"/>
  <c r="C51" i="5"/>
  <c r="B51" i="5"/>
  <c r="B86" i="5" s="1"/>
  <c r="C50" i="5"/>
  <c r="C49" i="5"/>
  <c r="C48" i="5"/>
  <c r="W82" i="5"/>
  <c r="C47" i="5"/>
  <c r="C46" i="5"/>
  <c r="C45" i="5"/>
  <c r="B45" i="5"/>
  <c r="B80" i="5" s="1"/>
  <c r="C44" i="5"/>
  <c r="C43" i="5"/>
  <c r="C42" i="5"/>
  <c r="C41" i="5"/>
  <c r="C40" i="5"/>
  <c r="C39" i="5"/>
  <c r="B39" i="5"/>
  <c r="B74" i="5" s="1"/>
  <c r="C34" i="5"/>
  <c r="B34" i="5"/>
  <c r="AB103" i="5"/>
  <c r="AA103" i="5"/>
  <c r="Z103" i="5"/>
  <c r="Y103" i="5"/>
  <c r="X103" i="5"/>
  <c r="W103" i="5"/>
  <c r="V103" i="5"/>
  <c r="U103" i="5"/>
  <c r="T103" i="5"/>
  <c r="S103" i="5"/>
  <c r="R103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E103" i="5"/>
  <c r="B33" i="5"/>
  <c r="B68" i="5" s="1"/>
  <c r="B103" i="5" s="1"/>
  <c r="AB102" i="5"/>
  <c r="AA102" i="5"/>
  <c r="Z102" i="5"/>
  <c r="Y102" i="5"/>
  <c r="X102" i="5"/>
  <c r="V102" i="5"/>
  <c r="U102" i="5"/>
  <c r="T102" i="5"/>
  <c r="S102" i="5"/>
  <c r="R102" i="5"/>
  <c r="Q102" i="5"/>
  <c r="P102" i="5"/>
  <c r="O102" i="5"/>
  <c r="N102" i="5"/>
  <c r="M102" i="5"/>
  <c r="L102" i="5"/>
  <c r="J102" i="5"/>
  <c r="I102" i="5"/>
  <c r="H102" i="5"/>
  <c r="G102" i="5"/>
  <c r="F102" i="5"/>
  <c r="E102" i="5"/>
  <c r="B32" i="5"/>
  <c r="B67" i="5" s="1"/>
  <c r="B102" i="5" s="1"/>
  <c r="AB101" i="5"/>
  <c r="AA101" i="5"/>
  <c r="Y101" i="5"/>
  <c r="X101" i="5"/>
  <c r="W101" i="5"/>
  <c r="V101" i="5"/>
  <c r="U101" i="5"/>
  <c r="T101" i="5"/>
  <c r="S101" i="5"/>
  <c r="R101" i="5"/>
  <c r="Q101" i="5"/>
  <c r="P101" i="5"/>
  <c r="O101" i="5"/>
  <c r="M101" i="5"/>
  <c r="L101" i="5"/>
  <c r="K101" i="5"/>
  <c r="J101" i="5"/>
  <c r="I101" i="5"/>
  <c r="H101" i="5"/>
  <c r="G101" i="5"/>
  <c r="F101" i="5"/>
  <c r="C31" i="5"/>
  <c r="B31" i="5"/>
  <c r="B66" i="5" s="1"/>
  <c r="B101" i="5" s="1"/>
  <c r="AB100" i="5"/>
  <c r="AA100" i="5"/>
  <c r="Z100" i="5"/>
  <c r="Y100" i="5"/>
  <c r="X100" i="5"/>
  <c r="W100" i="5"/>
  <c r="V100" i="5"/>
  <c r="U100" i="5"/>
  <c r="T100" i="5"/>
  <c r="S100" i="5"/>
  <c r="R100" i="5"/>
  <c r="P100" i="5"/>
  <c r="O100" i="5"/>
  <c r="N100" i="5"/>
  <c r="M100" i="5"/>
  <c r="L100" i="5"/>
  <c r="K100" i="5"/>
  <c r="J100" i="5"/>
  <c r="I100" i="5"/>
  <c r="H100" i="5"/>
  <c r="G100" i="5"/>
  <c r="F100" i="5"/>
  <c r="C30" i="5"/>
  <c r="B30" i="5"/>
  <c r="B65" i="5" s="1"/>
  <c r="B100" i="5" s="1"/>
  <c r="AB99" i="5"/>
  <c r="AA99" i="5"/>
  <c r="Z99" i="5"/>
  <c r="Y99" i="5"/>
  <c r="X99" i="5"/>
  <c r="W99" i="5"/>
  <c r="V99" i="5"/>
  <c r="U99" i="5"/>
  <c r="S99" i="5"/>
  <c r="R99" i="5"/>
  <c r="Q99" i="5"/>
  <c r="P99" i="5"/>
  <c r="O99" i="5"/>
  <c r="N99" i="5"/>
  <c r="M99" i="5"/>
  <c r="L99" i="5"/>
  <c r="K99" i="5"/>
  <c r="J99" i="5"/>
  <c r="I99" i="5"/>
  <c r="G99" i="5"/>
  <c r="F99" i="5"/>
  <c r="E99" i="5"/>
  <c r="C29" i="5"/>
  <c r="B29" i="5"/>
  <c r="B64" i="5" s="1"/>
  <c r="B99" i="5" s="1"/>
  <c r="AB98" i="5"/>
  <c r="AA98" i="5"/>
  <c r="Z98" i="5"/>
  <c r="Y98" i="5"/>
  <c r="X98" i="5"/>
  <c r="V98" i="5"/>
  <c r="U98" i="5"/>
  <c r="T98" i="5"/>
  <c r="S98" i="5"/>
  <c r="R98" i="5"/>
  <c r="Q98" i="5"/>
  <c r="P98" i="5"/>
  <c r="O98" i="5"/>
  <c r="N98" i="5"/>
  <c r="M98" i="5"/>
  <c r="L98" i="5"/>
  <c r="J98" i="5"/>
  <c r="I98" i="5"/>
  <c r="H98" i="5"/>
  <c r="G98" i="5"/>
  <c r="F98" i="5"/>
  <c r="C28" i="5"/>
  <c r="B28" i="5"/>
  <c r="AB97" i="5"/>
  <c r="AA97" i="5"/>
  <c r="Y97" i="5"/>
  <c r="X97" i="5"/>
  <c r="W97" i="5"/>
  <c r="V97" i="5"/>
  <c r="U97" i="5"/>
  <c r="T97" i="5"/>
  <c r="S97" i="5"/>
  <c r="R97" i="5"/>
  <c r="Q97" i="5"/>
  <c r="P97" i="5"/>
  <c r="O97" i="5"/>
  <c r="M97" i="5"/>
  <c r="L97" i="5"/>
  <c r="K97" i="5"/>
  <c r="J97" i="5"/>
  <c r="I97" i="5"/>
  <c r="H97" i="5"/>
  <c r="G97" i="5"/>
  <c r="F97" i="5"/>
  <c r="C27" i="5"/>
  <c r="B27" i="5"/>
  <c r="B62" i="5" s="1"/>
  <c r="B97" i="5" s="1"/>
  <c r="AB96" i="5"/>
  <c r="AA96" i="5"/>
  <c r="Z96" i="5"/>
  <c r="Y96" i="5"/>
  <c r="X96" i="5"/>
  <c r="W96" i="5"/>
  <c r="V96" i="5"/>
  <c r="U96" i="5"/>
  <c r="T96" i="5"/>
  <c r="S96" i="5"/>
  <c r="R96" i="5"/>
  <c r="P96" i="5"/>
  <c r="O96" i="5"/>
  <c r="N96" i="5"/>
  <c r="M96" i="5"/>
  <c r="L96" i="5"/>
  <c r="K96" i="5"/>
  <c r="J96" i="5"/>
  <c r="I96" i="5"/>
  <c r="H96" i="5"/>
  <c r="G96" i="5"/>
  <c r="F96" i="5"/>
  <c r="C26" i="5"/>
  <c r="B26" i="5"/>
  <c r="B61" i="5" s="1"/>
  <c r="B96" i="5" s="1"/>
  <c r="AB95" i="5"/>
  <c r="AA95" i="5"/>
  <c r="Z95" i="5"/>
  <c r="Y95" i="5"/>
  <c r="X95" i="5"/>
  <c r="W95" i="5"/>
  <c r="V95" i="5"/>
  <c r="U95" i="5"/>
  <c r="S95" i="5"/>
  <c r="R95" i="5"/>
  <c r="Q95" i="5"/>
  <c r="P95" i="5"/>
  <c r="O95" i="5"/>
  <c r="N95" i="5"/>
  <c r="M95" i="5"/>
  <c r="L95" i="5"/>
  <c r="K95" i="5"/>
  <c r="J95" i="5"/>
  <c r="I95" i="5"/>
  <c r="G95" i="5"/>
  <c r="F95" i="5"/>
  <c r="E95" i="5"/>
  <c r="B25" i="5"/>
  <c r="B60" i="5" s="1"/>
  <c r="B95" i="5" s="1"/>
  <c r="AB94" i="5"/>
  <c r="AA94" i="5"/>
  <c r="Z94" i="5"/>
  <c r="Y94" i="5"/>
  <c r="X94" i="5"/>
  <c r="V94" i="5"/>
  <c r="U94" i="5"/>
  <c r="T94" i="5"/>
  <c r="S94" i="5"/>
  <c r="R94" i="5"/>
  <c r="Q94" i="5"/>
  <c r="P94" i="5"/>
  <c r="O94" i="5"/>
  <c r="N94" i="5"/>
  <c r="M94" i="5"/>
  <c r="L94" i="5"/>
  <c r="J94" i="5"/>
  <c r="I94" i="5"/>
  <c r="H94" i="5"/>
  <c r="G94" i="5"/>
  <c r="F94" i="5"/>
  <c r="E94" i="5"/>
  <c r="B24" i="5"/>
  <c r="B59" i="5" s="1"/>
  <c r="B94" i="5" s="1"/>
  <c r="AB93" i="5"/>
  <c r="AA93" i="5"/>
  <c r="Y93" i="5"/>
  <c r="X93" i="5"/>
  <c r="W93" i="5"/>
  <c r="V93" i="5"/>
  <c r="U93" i="5"/>
  <c r="T93" i="5"/>
  <c r="S93" i="5"/>
  <c r="R93" i="5"/>
  <c r="Q93" i="5"/>
  <c r="C23" i="5"/>
  <c r="O93" i="5"/>
  <c r="M93" i="5"/>
  <c r="L93" i="5"/>
  <c r="K93" i="5"/>
  <c r="J93" i="5"/>
  <c r="I93" i="5"/>
  <c r="H93" i="5"/>
  <c r="G93" i="5"/>
  <c r="F93" i="5"/>
  <c r="E93" i="5"/>
  <c r="B23" i="5"/>
  <c r="B58" i="5" s="1"/>
  <c r="B93" i="5" s="1"/>
  <c r="AB92" i="5"/>
  <c r="AA92" i="5"/>
  <c r="Z92" i="5"/>
  <c r="Y92" i="5"/>
  <c r="X92" i="5"/>
  <c r="W92" i="5"/>
  <c r="V92" i="5"/>
  <c r="U92" i="5"/>
  <c r="T92" i="5"/>
  <c r="S92" i="5"/>
  <c r="R92" i="5"/>
  <c r="P92" i="5"/>
  <c r="O92" i="5"/>
  <c r="N92" i="5"/>
  <c r="M92" i="5"/>
  <c r="L92" i="5"/>
  <c r="K92" i="5"/>
  <c r="J92" i="5"/>
  <c r="I92" i="5"/>
  <c r="H92" i="5"/>
  <c r="G92" i="5"/>
  <c r="F92" i="5"/>
  <c r="C22" i="5"/>
  <c r="B22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B21" i="5"/>
  <c r="B56" i="5" s="1"/>
  <c r="B91" i="5" s="1"/>
  <c r="AB90" i="5"/>
  <c r="AA90" i="5"/>
  <c r="Z90" i="5"/>
  <c r="Y90" i="5"/>
  <c r="X90" i="5"/>
  <c r="V90" i="5"/>
  <c r="U90" i="5"/>
  <c r="T90" i="5"/>
  <c r="S90" i="5"/>
  <c r="R90" i="5"/>
  <c r="Q90" i="5"/>
  <c r="P90" i="5"/>
  <c r="O90" i="5"/>
  <c r="N90" i="5"/>
  <c r="M90" i="5"/>
  <c r="L90" i="5"/>
  <c r="J90" i="5"/>
  <c r="I90" i="5"/>
  <c r="H90" i="5"/>
  <c r="G90" i="5"/>
  <c r="F90" i="5"/>
  <c r="E90" i="5"/>
  <c r="B20" i="5"/>
  <c r="B55" i="5" s="1"/>
  <c r="B90" i="5" s="1"/>
  <c r="AB89" i="5"/>
  <c r="AA89" i="5"/>
  <c r="Y89" i="5"/>
  <c r="X89" i="5"/>
  <c r="W89" i="5"/>
  <c r="V89" i="5"/>
  <c r="U89" i="5"/>
  <c r="T89" i="5"/>
  <c r="S89" i="5"/>
  <c r="R89" i="5"/>
  <c r="Q89" i="5"/>
  <c r="P89" i="5"/>
  <c r="O89" i="5"/>
  <c r="M89" i="5"/>
  <c r="L89" i="5"/>
  <c r="K89" i="5"/>
  <c r="J89" i="5"/>
  <c r="I89" i="5"/>
  <c r="H89" i="5"/>
  <c r="G89" i="5"/>
  <c r="F89" i="5"/>
  <c r="C19" i="5"/>
  <c r="B19" i="5"/>
  <c r="B54" i="5" s="1"/>
  <c r="B89" i="5" s="1"/>
  <c r="AB88" i="5"/>
  <c r="AA88" i="5"/>
  <c r="Z88" i="5"/>
  <c r="Y88" i="5"/>
  <c r="X88" i="5"/>
  <c r="W88" i="5"/>
  <c r="V88" i="5"/>
  <c r="U88" i="5"/>
  <c r="T88" i="5"/>
  <c r="S88" i="5"/>
  <c r="R88" i="5"/>
  <c r="P88" i="5"/>
  <c r="O88" i="5"/>
  <c r="N88" i="5"/>
  <c r="M88" i="5"/>
  <c r="L88" i="5"/>
  <c r="K88" i="5"/>
  <c r="J88" i="5"/>
  <c r="I88" i="5"/>
  <c r="H88" i="5"/>
  <c r="G88" i="5"/>
  <c r="F88" i="5"/>
  <c r="C18" i="5"/>
  <c r="B18" i="5"/>
  <c r="B53" i="5" s="1"/>
  <c r="B88" i="5" s="1"/>
  <c r="AB87" i="5"/>
  <c r="AA87" i="5"/>
  <c r="Z87" i="5"/>
  <c r="Y87" i="5"/>
  <c r="X87" i="5"/>
  <c r="W87" i="5"/>
  <c r="V87" i="5"/>
  <c r="U87" i="5"/>
  <c r="S87" i="5"/>
  <c r="R87" i="5"/>
  <c r="Q87" i="5"/>
  <c r="P87" i="5"/>
  <c r="O87" i="5"/>
  <c r="N87" i="5"/>
  <c r="M87" i="5"/>
  <c r="L87" i="5"/>
  <c r="K87" i="5"/>
  <c r="J87" i="5"/>
  <c r="I87" i="5"/>
  <c r="G87" i="5"/>
  <c r="F87" i="5"/>
  <c r="E87" i="5"/>
  <c r="C17" i="5"/>
  <c r="B17" i="5"/>
  <c r="B52" i="5" s="1"/>
  <c r="B87" i="5" s="1"/>
  <c r="AB86" i="5"/>
  <c r="AA86" i="5"/>
  <c r="Z86" i="5"/>
  <c r="Y86" i="5"/>
  <c r="X86" i="5"/>
  <c r="V86" i="5"/>
  <c r="U86" i="5"/>
  <c r="T86" i="5"/>
  <c r="S86" i="5"/>
  <c r="R86" i="5"/>
  <c r="Q86" i="5"/>
  <c r="P86" i="5"/>
  <c r="O86" i="5"/>
  <c r="N86" i="5"/>
  <c r="M86" i="5"/>
  <c r="L86" i="5"/>
  <c r="J86" i="5"/>
  <c r="I86" i="5"/>
  <c r="H86" i="5"/>
  <c r="G86" i="5"/>
  <c r="F86" i="5"/>
  <c r="C16" i="5"/>
  <c r="B16" i="5"/>
  <c r="AB85" i="5"/>
  <c r="AA85" i="5"/>
  <c r="Y85" i="5"/>
  <c r="X85" i="5"/>
  <c r="W85" i="5"/>
  <c r="V85" i="5"/>
  <c r="U85" i="5"/>
  <c r="T85" i="5"/>
  <c r="S85" i="5"/>
  <c r="R85" i="5"/>
  <c r="Q85" i="5"/>
  <c r="P85" i="5"/>
  <c r="O85" i="5"/>
  <c r="M85" i="5"/>
  <c r="L85" i="5"/>
  <c r="K85" i="5"/>
  <c r="J85" i="5"/>
  <c r="I85" i="5"/>
  <c r="H85" i="5"/>
  <c r="G85" i="5"/>
  <c r="F85" i="5"/>
  <c r="C15" i="5"/>
  <c r="B15" i="5"/>
  <c r="B50" i="5" s="1"/>
  <c r="B85" i="5" s="1"/>
  <c r="AB84" i="5"/>
  <c r="AA84" i="5"/>
  <c r="Z84" i="5"/>
  <c r="Y84" i="5"/>
  <c r="X84" i="5"/>
  <c r="W84" i="5"/>
  <c r="V84" i="5"/>
  <c r="U84" i="5"/>
  <c r="T84" i="5"/>
  <c r="S84" i="5"/>
  <c r="R84" i="5"/>
  <c r="P84" i="5"/>
  <c r="O84" i="5"/>
  <c r="N84" i="5"/>
  <c r="M84" i="5"/>
  <c r="L84" i="5"/>
  <c r="K84" i="5"/>
  <c r="C14" i="5"/>
  <c r="I84" i="5"/>
  <c r="H84" i="5"/>
  <c r="G84" i="5"/>
  <c r="F84" i="5"/>
  <c r="B14" i="5"/>
  <c r="B49" i="5" s="1"/>
  <c r="B84" i="5" s="1"/>
  <c r="AB83" i="5"/>
  <c r="AA83" i="5"/>
  <c r="Z83" i="5"/>
  <c r="Y83" i="5"/>
  <c r="X83" i="5"/>
  <c r="W83" i="5"/>
  <c r="V83" i="5"/>
  <c r="U83" i="5"/>
  <c r="S83" i="5"/>
  <c r="R83" i="5"/>
  <c r="Q83" i="5"/>
  <c r="P83" i="5"/>
  <c r="O83" i="5"/>
  <c r="N83" i="5"/>
  <c r="M83" i="5"/>
  <c r="L83" i="5"/>
  <c r="K83" i="5"/>
  <c r="J83" i="5"/>
  <c r="I83" i="5"/>
  <c r="G83" i="5"/>
  <c r="F83" i="5"/>
  <c r="E83" i="5"/>
  <c r="B13" i="5"/>
  <c r="B48" i="5" s="1"/>
  <c r="B83" i="5" s="1"/>
  <c r="AB82" i="5"/>
  <c r="AA82" i="5"/>
  <c r="Z82" i="5"/>
  <c r="Y82" i="5"/>
  <c r="X82" i="5"/>
  <c r="V82" i="5"/>
  <c r="U82" i="5"/>
  <c r="T82" i="5"/>
  <c r="S82" i="5"/>
  <c r="R82" i="5"/>
  <c r="Q82" i="5"/>
  <c r="P82" i="5"/>
  <c r="O82" i="5"/>
  <c r="N82" i="5"/>
  <c r="M82" i="5"/>
  <c r="L82" i="5"/>
  <c r="J82" i="5"/>
  <c r="I82" i="5"/>
  <c r="H82" i="5"/>
  <c r="G82" i="5"/>
  <c r="F82" i="5"/>
  <c r="E82" i="5"/>
  <c r="B12" i="5"/>
  <c r="B47" i="5" s="1"/>
  <c r="B82" i="5" s="1"/>
  <c r="AB81" i="5"/>
  <c r="AA81" i="5"/>
  <c r="Y81" i="5"/>
  <c r="X81" i="5"/>
  <c r="W81" i="5"/>
  <c r="V81" i="5"/>
  <c r="U81" i="5"/>
  <c r="T81" i="5"/>
  <c r="S81" i="5"/>
  <c r="R81" i="5"/>
  <c r="Q81" i="5"/>
  <c r="P81" i="5"/>
  <c r="O81" i="5"/>
  <c r="M81" i="5"/>
  <c r="L81" i="5"/>
  <c r="K81" i="5"/>
  <c r="J81" i="5"/>
  <c r="I81" i="5"/>
  <c r="H81" i="5"/>
  <c r="G81" i="5"/>
  <c r="F81" i="5"/>
  <c r="E81" i="5"/>
  <c r="C11" i="5"/>
  <c r="B11" i="5"/>
  <c r="B46" i="5" s="1"/>
  <c r="B81" i="5" s="1"/>
  <c r="AB80" i="5"/>
  <c r="AA80" i="5"/>
  <c r="Z80" i="5"/>
  <c r="Y80" i="5"/>
  <c r="X80" i="5"/>
  <c r="W80" i="5"/>
  <c r="V80" i="5"/>
  <c r="U80" i="5"/>
  <c r="T80" i="5"/>
  <c r="S80" i="5"/>
  <c r="R80" i="5"/>
  <c r="P80" i="5"/>
  <c r="O80" i="5"/>
  <c r="N80" i="5"/>
  <c r="M80" i="5"/>
  <c r="L80" i="5"/>
  <c r="K80" i="5"/>
  <c r="J80" i="5"/>
  <c r="I80" i="5"/>
  <c r="H80" i="5"/>
  <c r="G80" i="5"/>
  <c r="F80" i="5"/>
  <c r="C10" i="5"/>
  <c r="B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B9" i="5"/>
  <c r="B44" i="5" s="1"/>
  <c r="B79" i="5" s="1"/>
  <c r="AB78" i="5"/>
  <c r="AA78" i="5"/>
  <c r="Z78" i="5"/>
  <c r="Y78" i="5"/>
  <c r="X78" i="5"/>
  <c r="V78" i="5"/>
  <c r="U78" i="5"/>
  <c r="T78" i="5"/>
  <c r="S78" i="5"/>
  <c r="R78" i="5"/>
  <c r="Q78" i="5"/>
  <c r="P78" i="5"/>
  <c r="O78" i="5"/>
  <c r="N78" i="5"/>
  <c r="M78" i="5"/>
  <c r="L78" i="5"/>
  <c r="J78" i="5"/>
  <c r="I78" i="5"/>
  <c r="H78" i="5"/>
  <c r="G78" i="5"/>
  <c r="F78" i="5"/>
  <c r="E78" i="5"/>
  <c r="B8" i="5"/>
  <c r="B43" i="5" s="1"/>
  <c r="B78" i="5" s="1"/>
  <c r="AB77" i="5"/>
  <c r="AA77" i="5"/>
  <c r="Y77" i="5"/>
  <c r="X77" i="5"/>
  <c r="W77" i="5"/>
  <c r="V77" i="5"/>
  <c r="U77" i="5"/>
  <c r="T77" i="5"/>
  <c r="S77" i="5"/>
  <c r="R77" i="5"/>
  <c r="Q77" i="5"/>
  <c r="P77" i="5"/>
  <c r="O77" i="5"/>
  <c r="M77" i="5"/>
  <c r="L77" i="5"/>
  <c r="K77" i="5"/>
  <c r="J77" i="5"/>
  <c r="I77" i="5"/>
  <c r="H77" i="5"/>
  <c r="G77" i="5"/>
  <c r="F77" i="5"/>
  <c r="C7" i="5"/>
  <c r="B7" i="5"/>
  <c r="B42" i="5" s="1"/>
  <c r="B77" i="5" s="1"/>
  <c r="AB76" i="5"/>
  <c r="AA76" i="5"/>
  <c r="Z76" i="5"/>
  <c r="Y76" i="5"/>
  <c r="X76" i="5"/>
  <c r="W76" i="5"/>
  <c r="V76" i="5"/>
  <c r="U76" i="5"/>
  <c r="T76" i="5"/>
  <c r="S76" i="5"/>
  <c r="R76" i="5"/>
  <c r="P76" i="5"/>
  <c r="O76" i="5"/>
  <c r="N76" i="5"/>
  <c r="M76" i="5"/>
  <c r="L76" i="5"/>
  <c r="K76" i="5"/>
  <c r="J76" i="5"/>
  <c r="I76" i="5"/>
  <c r="H76" i="5"/>
  <c r="G76" i="5"/>
  <c r="F76" i="5"/>
  <c r="C6" i="5"/>
  <c r="B6" i="5"/>
  <c r="B41" i="5" s="1"/>
  <c r="B76" i="5" s="1"/>
  <c r="AB75" i="5"/>
  <c r="AA75" i="5"/>
  <c r="Z75" i="5"/>
  <c r="Y75" i="5"/>
  <c r="X75" i="5"/>
  <c r="W75" i="5"/>
  <c r="V75" i="5"/>
  <c r="U75" i="5"/>
  <c r="S75" i="5"/>
  <c r="R75" i="5"/>
  <c r="Q75" i="5"/>
  <c r="P75" i="5"/>
  <c r="O75" i="5"/>
  <c r="N75" i="5"/>
  <c r="M75" i="5"/>
  <c r="L75" i="5"/>
  <c r="K75" i="5"/>
  <c r="J75" i="5"/>
  <c r="I75" i="5"/>
  <c r="G75" i="5"/>
  <c r="F75" i="5"/>
  <c r="E75" i="5"/>
  <c r="C5" i="5"/>
  <c r="B5" i="5"/>
  <c r="B40" i="5" s="1"/>
  <c r="B75" i="5" s="1"/>
  <c r="AB74" i="5"/>
  <c r="AA74" i="5"/>
  <c r="Z74" i="5"/>
  <c r="Y74" i="5"/>
  <c r="X74" i="5"/>
  <c r="V74" i="5"/>
  <c r="U74" i="5"/>
  <c r="T74" i="5"/>
  <c r="S74" i="5"/>
  <c r="R74" i="5"/>
  <c r="Q74" i="5"/>
  <c r="P74" i="5"/>
  <c r="O74" i="5"/>
  <c r="N74" i="5"/>
  <c r="M74" i="5"/>
  <c r="L74" i="5"/>
  <c r="J74" i="5"/>
  <c r="I74" i="5"/>
  <c r="H74" i="5"/>
  <c r="G74" i="5"/>
  <c r="F74" i="5"/>
  <c r="C4" i="5"/>
  <c r="B4" i="5"/>
  <c r="AB104" i="4"/>
  <c r="AA104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S101" i="4"/>
  <c r="G101" i="4"/>
  <c r="V100" i="4"/>
  <c r="J100" i="4"/>
  <c r="Y99" i="4"/>
  <c r="M99" i="4"/>
  <c r="AB98" i="4"/>
  <c r="P98" i="4"/>
  <c r="S97" i="4"/>
  <c r="G97" i="4"/>
  <c r="V96" i="4"/>
  <c r="J96" i="4"/>
  <c r="Y95" i="4"/>
  <c r="M95" i="4"/>
  <c r="S93" i="4"/>
  <c r="G93" i="4"/>
  <c r="V92" i="4"/>
  <c r="J92" i="4"/>
  <c r="AB90" i="4"/>
  <c r="P90" i="4"/>
  <c r="S89" i="4"/>
  <c r="G89" i="4"/>
  <c r="V88" i="4"/>
  <c r="J88" i="4"/>
  <c r="Y87" i="4"/>
  <c r="M87" i="4"/>
  <c r="AB86" i="4"/>
  <c r="P86" i="4"/>
  <c r="S85" i="4"/>
  <c r="G85" i="4"/>
  <c r="V84" i="4"/>
  <c r="J84" i="4"/>
  <c r="Y83" i="4"/>
  <c r="M83" i="4"/>
  <c r="S81" i="4"/>
  <c r="G81" i="4"/>
  <c r="V80" i="4"/>
  <c r="J80" i="4"/>
  <c r="AB78" i="4"/>
  <c r="P78" i="4"/>
  <c r="S77" i="4"/>
  <c r="G77" i="4"/>
  <c r="V76" i="4"/>
  <c r="J76" i="4"/>
  <c r="Y75" i="4"/>
  <c r="M75" i="4"/>
  <c r="AB74" i="4"/>
  <c r="P74" i="4"/>
  <c r="C69" i="4"/>
  <c r="C68" i="4"/>
  <c r="C67" i="4"/>
  <c r="C66" i="4"/>
  <c r="C65" i="4"/>
  <c r="C64" i="4"/>
  <c r="C63" i="4"/>
  <c r="C62" i="4"/>
  <c r="C61" i="4"/>
  <c r="C60" i="4"/>
  <c r="AB94" i="4"/>
  <c r="P94" i="4"/>
  <c r="C59" i="4"/>
  <c r="C58" i="4"/>
  <c r="C57" i="4"/>
  <c r="C56" i="4"/>
  <c r="C55" i="4"/>
  <c r="C54" i="4"/>
  <c r="C53" i="4"/>
  <c r="C52" i="4"/>
  <c r="C51" i="4"/>
  <c r="C50" i="4"/>
  <c r="C49" i="4"/>
  <c r="C48" i="4"/>
  <c r="AB82" i="4"/>
  <c r="P82" i="4"/>
  <c r="C47" i="4"/>
  <c r="C46" i="4"/>
  <c r="C45" i="4"/>
  <c r="C44" i="4"/>
  <c r="C43" i="4"/>
  <c r="C42" i="4"/>
  <c r="C41" i="4"/>
  <c r="C40" i="4"/>
  <c r="C39" i="4"/>
  <c r="C3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68" i="4"/>
  <c r="B103" i="4" s="1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B67" i="4"/>
  <c r="B102" i="4" s="1"/>
  <c r="AB101" i="4"/>
  <c r="AA101" i="4"/>
  <c r="Z101" i="4"/>
  <c r="Y101" i="4"/>
  <c r="X101" i="4"/>
  <c r="W101" i="4"/>
  <c r="V101" i="4"/>
  <c r="U101" i="4"/>
  <c r="T101" i="4"/>
  <c r="R101" i="4"/>
  <c r="Q101" i="4"/>
  <c r="P101" i="4"/>
  <c r="O101" i="4"/>
  <c r="N101" i="4"/>
  <c r="M101" i="4"/>
  <c r="L101" i="4"/>
  <c r="K101" i="4"/>
  <c r="J101" i="4"/>
  <c r="I101" i="4"/>
  <c r="H101" i="4"/>
  <c r="F101" i="4"/>
  <c r="C31" i="4"/>
  <c r="B66" i="4"/>
  <c r="B101" i="4" s="1"/>
  <c r="AB100" i="4"/>
  <c r="AA100" i="4"/>
  <c r="Z100" i="4"/>
  <c r="Y100" i="4"/>
  <c r="X100" i="4"/>
  <c r="W100" i="4"/>
  <c r="U100" i="4"/>
  <c r="T100" i="4"/>
  <c r="S100" i="4"/>
  <c r="R100" i="4"/>
  <c r="Q100" i="4"/>
  <c r="P100" i="4"/>
  <c r="O100" i="4"/>
  <c r="N100" i="4"/>
  <c r="M100" i="4"/>
  <c r="L100" i="4"/>
  <c r="K100" i="4"/>
  <c r="I100" i="4"/>
  <c r="H100" i="4"/>
  <c r="G100" i="4"/>
  <c r="F100" i="4"/>
  <c r="C30" i="4"/>
  <c r="B65" i="4"/>
  <c r="B100" i="4" s="1"/>
  <c r="AB99" i="4"/>
  <c r="AA99" i="4"/>
  <c r="Z99" i="4"/>
  <c r="X99" i="4"/>
  <c r="W99" i="4"/>
  <c r="V99" i="4"/>
  <c r="U99" i="4"/>
  <c r="T99" i="4"/>
  <c r="S99" i="4"/>
  <c r="R99" i="4"/>
  <c r="Q99" i="4"/>
  <c r="P99" i="4"/>
  <c r="O99" i="4"/>
  <c r="N99" i="4"/>
  <c r="L99" i="4"/>
  <c r="K99" i="4"/>
  <c r="J99" i="4"/>
  <c r="I99" i="4"/>
  <c r="H99" i="4"/>
  <c r="G99" i="4"/>
  <c r="F99" i="4"/>
  <c r="E99" i="4"/>
  <c r="B64" i="4"/>
  <c r="B99" i="4" s="1"/>
  <c r="AA98" i="4"/>
  <c r="Z98" i="4"/>
  <c r="Y98" i="4"/>
  <c r="X98" i="4"/>
  <c r="W98" i="4"/>
  <c r="V98" i="4"/>
  <c r="U98" i="4"/>
  <c r="T98" i="4"/>
  <c r="S98" i="4"/>
  <c r="R98" i="4"/>
  <c r="Q98" i="4"/>
  <c r="O98" i="4"/>
  <c r="N98" i="4"/>
  <c r="M98" i="4"/>
  <c r="L98" i="4"/>
  <c r="K98" i="4"/>
  <c r="J98" i="4"/>
  <c r="I98" i="4"/>
  <c r="H98" i="4"/>
  <c r="G98" i="4"/>
  <c r="F98" i="4"/>
  <c r="C28" i="4"/>
  <c r="B63" i="4"/>
  <c r="B98" i="4" s="1"/>
  <c r="AB97" i="4"/>
  <c r="AA97" i="4"/>
  <c r="Z97" i="4"/>
  <c r="Y97" i="4"/>
  <c r="X97" i="4"/>
  <c r="W97" i="4"/>
  <c r="V97" i="4"/>
  <c r="U97" i="4"/>
  <c r="T97" i="4"/>
  <c r="R97" i="4"/>
  <c r="Q97" i="4"/>
  <c r="P97" i="4"/>
  <c r="O97" i="4"/>
  <c r="N97" i="4"/>
  <c r="M97" i="4"/>
  <c r="L97" i="4"/>
  <c r="K97" i="4"/>
  <c r="J97" i="4"/>
  <c r="I97" i="4"/>
  <c r="H97" i="4"/>
  <c r="F97" i="4"/>
  <c r="C27" i="4"/>
  <c r="B62" i="4"/>
  <c r="B97" i="4" s="1"/>
  <c r="AB96" i="4"/>
  <c r="AA96" i="4"/>
  <c r="Z96" i="4"/>
  <c r="Y96" i="4"/>
  <c r="X96" i="4"/>
  <c r="W96" i="4"/>
  <c r="U96" i="4"/>
  <c r="T96" i="4"/>
  <c r="S96" i="4"/>
  <c r="R96" i="4"/>
  <c r="Q96" i="4"/>
  <c r="P96" i="4"/>
  <c r="O96" i="4"/>
  <c r="N96" i="4"/>
  <c r="M96" i="4"/>
  <c r="L96" i="4"/>
  <c r="K96" i="4"/>
  <c r="I96" i="4"/>
  <c r="H96" i="4"/>
  <c r="G96" i="4"/>
  <c r="F96" i="4"/>
  <c r="C26" i="4"/>
  <c r="B61" i="4"/>
  <c r="B96" i="4" s="1"/>
  <c r="AB95" i="4"/>
  <c r="AA95" i="4"/>
  <c r="Z95" i="4"/>
  <c r="X95" i="4"/>
  <c r="W95" i="4"/>
  <c r="V95" i="4"/>
  <c r="U95" i="4"/>
  <c r="T95" i="4"/>
  <c r="S95" i="4"/>
  <c r="R95" i="4"/>
  <c r="Q95" i="4"/>
  <c r="P95" i="4"/>
  <c r="O95" i="4"/>
  <c r="N95" i="4"/>
  <c r="L95" i="4"/>
  <c r="K95" i="4"/>
  <c r="J95" i="4"/>
  <c r="I95" i="4"/>
  <c r="H95" i="4"/>
  <c r="G95" i="4"/>
  <c r="F95" i="4"/>
  <c r="E95" i="4"/>
  <c r="B60" i="4"/>
  <c r="B95" i="4" s="1"/>
  <c r="AA94" i="4"/>
  <c r="Z94" i="4"/>
  <c r="Y94" i="4"/>
  <c r="X94" i="4"/>
  <c r="W94" i="4"/>
  <c r="V94" i="4"/>
  <c r="U94" i="4"/>
  <c r="T94" i="4"/>
  <c r="S94" i="4"/>
  <c r="R94" i="4"/>
  <c r="Q94" i="4"/>
  <c r="O94" i="4"/>
  <c r="N94" i="4"/>
  <c r="M94" i="4"/>
  <c r="L94" i="4"/>
  <c r="K94" i="4"/>
  <c r="J94" i="4"/>
  <c r="I94" i="4"/>
  <c r="H94" i="4"/>
  <c r="G94" i="4"/>
  <c r="F94" i="4"/>
  <c r="E94" i="4"/>
  <c r="B59" i="4"/>
  <c r="B94" i="4" s="1"/>
  <c r="AB93" i="4"/>
  <c r="AA93" i="4"/>
  <c r="Z93" i="4"/>
  <c r="Y93" i="4"/>
  <c r="X93" i="4"/>
  <c r="W93" i="4"/>
  <c r="V93" i="4"/>
  <c r="U93" i="4"/>
  <c r="T93" i="4"/>
  <c r="R93" i="4"/>
  <c r="Q93" i="4"/>
  <c r="P93" i="4"/>
  <c r="O93" i="4"/>
  <c r="N93" i="4"/>
  <c r="M93" i="4"/>
  <c r="L93" i="4"/>
  <c r="K93" i="4"/>
  <c r="J93" i="4"/>
  <c r="I93" i="4"/>
  <c r="H93" i="4"/>
  <c r="F93" i="4"/>
  <c r="E93" i="4"/>
  <c r="B58" i="4"/>
  <c r="B93" i="4" s="1"/>
  <c r="AB92" i="4"/>
  <c r="AA92" i="4"/>
  <c r="Z92" i="4"/>
  <c r="Y92" i="4"/>
  <c r="X92" i="4"/>
  <c r="W92" i="4"/>
  <c r="U92" i="4"/>
  <c r="T92" i="4"/>
  <c r="S92" i="4"/>
  <c r="R92" i="4"/>
  <c r="Q92" i="4"/>
  <c r="P92" i="4"/>
  <c r="O92" i="4"/>
  <c r="N92" i="4"/>
  <c r="M92" i="4"/>
  <c r="L92" i="4"/>
  <c r="K92" i="4"/>
  <c r="I92" i="4"/>
  <c r="H92" i="4"/>
  <c r="G92" i="4"/>
  <c r="F92" i="4"/>
  <c r="C22" i="4"/>
  <c r="B57" i="4"/>
  <c r="B92" i="4" s="1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56" i="4"/>
  <c r="B91" i="4" s="1"/>
  <c r="AA90" i="4"/>
  <c r="Z90" i="4"/>
  <c r="Y90" i="4"/>
  <c r="X90" i="4"/>
  <c r="W90" i="4"/>
  <c r="V90" i="4"/>
  <c r="U90" i="4"/>
  <c r="T90" i="4"/>
  <c r="S90" i="4"/>
  <c r="R90" i="4"/>
  <c r="Q90" i="4"/>
  <c r="O90" i="4"/>
  <c r="N90" i="4"/>
  <c r="M90" i="4"/>
  <c r="L90" i="4"/>
  <c r="K90" i="4"/>
  <c r="J90" i="4"/>
  <c r="I90" i="4"/>
  <c r="H90" i="4"/>
  <c r="G90" i="4"/>
  <c r="F90" i="4"/>
  <c r="E90" i="4"/>
  <c r="B55" i="4"/>
  <c r="B90" i="4" s="1"/>
  <c r="AB89" i="4"/>
  <c r="AA89" i="4"/>
  <c r="Z89" i="4"/>
  <c r="Y89" i="4"/>
  <c r="X89" i="4"/>
  <c r="W89" i="4"/>
  <c r="V89" i="4"/>
  <c r="U89" i="4"/>
  <c r="T89" i="4"/>
  <c r="R89" i="4"/>
  <c r="Q89" i="4"/>
  <c r="P89" i="4"/>
  <c r="O89" i="4"/>
  <c r="N89" i="4"/>
  <c r="M89" i="4"/>
  <c r="L89" i="4"/>
  <c r="K89" i="4"/>
  <c r="J89" i="4"/>
  <c r="I89" i="4"/>
  <c r="H89" i="4"/>
  <c r="F89" i="4"/>
  <c r="C19" i="4"/>
  <c r="B54" i="4"/>
  <c r="B89" i="4" s="1"/>
  <c r="AB88" i="4"/>
  <c r="AA88" i="4"/>
  <c r="Z88" i="4"/>
  <c r="Y88" i="4"/>
  <c r="X88" i="4"/>
  <c r="W88" i="4"/>
  <c r="U88" i="4"/>
  <c r="T88" i="4"/>
  <c r="S88" i="4"/>
  <c r="R88" i="4"/>
  <c r="Q88" i="4"/>
  <c r="P88" i="4"/>
  <c r="O88" i="4"/>
  <c r="N88" i="4"/>
  <c r="M88" i="4"/>
  <c r="L88" i="4"/>
  <c r="K88" i="4"/>
  <c r="I88" i="4"/>
  <c r="H88" i="4"/>
  <c r="G88" i="4"/>
  <c r="F88" i="4"/>
  <c r="C18" i="4"/>
  <c r="B53" i="4"/>
  <c r="B88" i="4" s="1"/>
  <c r="AB87" i="4"/>
  <c r="AA87" i="4"/>
  <c r="Z87" i="4"/>
  <c r="X87" i="4"/>
  <c r="W87" i="4"/>
  <c r="V87" i="4"/>
  <c r="U87" i="4"/>
  <c r="T87" i="4"/>
  <c r="S87" i="4"/>
  <c r="R87" i="4"/>
  <c r="Q87" i="4"/>
  <c r="P87" i="4"/>
  <c r="O87" i="4"/>
  <c r="N87" i="4"/>
  <c r="L87" i="4"/>
  <c r="K87" i="4"/>
  <c r="J87" i="4"/>
  <c r="I87" i="4"/>
  <c r="H87" i="4"/>
  <c r="G87" i="4"/>
  <c r="F87" i="4"/>
  <c r="E87" i="4"/>
  <c r="B52" i="4"/>
  <c r="B87" i="4" s="1"/>
  <c r="AA86" i="4"/>
  <c r="Z86" i="4"/>
  <c r="Y86" i="4"/>
  <c r="X86" i="4"/>
  <c r="W86" i="4"/>
  <c r="V86" i="4"/>
  <c r="U86" i="4"/>
  <c r="T86" i="4"/>
  <c r="S86" i="4"/>
  <c r="R86" i="4"/>
  <c r="Q86" i="4"/>
  <c r="O86" i="4"/>
  <c r="N86" i="4"/>
  <c r="M86" i="4"/>
  <c r="L86" i="4"/>
  <c r="K86" i="4"/>
  <c r="J86" i="4"/>
  <c r="I86" i="4"/>
  <c r="H86" i="4"/>
  <c r="G86" i="4"/>
  <c r="F86" i="4"/>
  <c r="C16" i="4"/>
  <c r="B51" i="4"/>
  <c r="B86" i="4" s="1"/>
  <c r="AB85" i="4"/>
  <c r="AA85" i="4"/>
  <c r="Z85" i="4"/>
  <c r="Y85" i="4"/>
  <c r="X85" i="4"/>
  <c r="W85" i="4"/>
  <c r="V85" i="4"/>
  <c r="U85" i="4"/>
  <c r="T85" i="4"/>
  <c r="R85" i="4"/>
  <c r="Q85" i="4"/>
  <c r="P85" i="4"/>
  <c r="O85" i="4"/>
  <c r="N85" i="4"/>
  <c r="M85" i="4"/>
  <c r="L85" i="4"/>
  <c r="K85" i="4"/>
  <c r="J85" i="4"/>
  <c r="I85" i="4"/>
  <c r="H85" i="4"/>
  <c r="F85" i="4"/>
  <c r="C15" i="4"/>
  <c r="B50" i="4"/>
  <c r="B85" i="4" s="1"/>
  <c r="AB84" i="4"/>
  <c r="AA84" i="4"/>
  <c r="Z84" i="4"/>
  <c r="Y84" i="4"/>
  <c r="X84" i="4"/>
  <c r="W84" i="4"/>
  <c r="U84" i="4"/>
  <c r="T84" i="4"/>
  <c r="S84" i="4"/>
  <c r="R84" i="4"/>
  <c r="Q84" i="4"/>
  <c r="P84" i="4"/>
  <c r="O84" i="4"/>
  <c r="N84" i="4"/>
  <c r="M84" i="4"/>
  <c r="L84" i="4"/>
  <c r="K84" i="4"/>
  <c r="I84" i="4"/>
  <c r="H84" i="4"/>
  <c r="G84" i="4"/>
  <c r="F84" i="4"/>
  <c r="C14" i="4"/>
  <c r="B49" i="4"/>
  <c r="B84" i="4" s="1"/>
  <c r="AB83" i="4"/>
  <c r="AA83" i="4"/>
  <c r="Z83" i="4"/>
  <c r="X83" i="4"/>
  <c r="W83" i="4"/>
  <c r="V83" i="4"/>
  <c r="U83" i="4"/>
  <c r="T83" i="4"/>
  <c r="S83" i="4"/>
  <c r="R83" i="4"/>
  <c r="Q83" i="4"/>
  <c r="P83" i="4"/>
  <c r="O83" i="4"/>
  <c r="N83" i="4"/>
  <c r="L83" i="4"/>
  <c r="K83" i="4"/>
  <c r="J83" i="4"/>
  <c r="I83" i="4"/>
  <c r="H83" i="4"/>
  <c r="G83" i="4"/>
  <c r="F83" i="4"/>
  <c r="E83" i="4"/>
  <c r="B48" i="4"/>
  <c r="B83" i="4" s="1"/>
  <c r="AA82" i="4"/>
  <c r="Z82" i="4"/>
  <c r="Y82" i="4"/>
  <c r="X82" i="4"/>
  <c r="W82" i="4"/>
  <c r="V82" i="4"/>
  <c r="U82" i="4"/>
  <c r="T82" i="4"/>
  <c r="S82" i="4"/>
  <c r="R82" i="4"/>
  <c r="Q82" i="4"/>
  <c r="O82" i="4"/>
  <c r="N82" i="4"/>
  <c r="M82" i="4"/>
  <c r="L82" i="4"/>
  <c r="K82" i="4"/>
  <c r="J82" i="4"/>
  <c r="I82" i="4"/>
  <c r="H82" i="4"/>
  <c r="G82" i="4"/>
  <c r="F82" i="4"/>
  <c r="E82" i="4"/>
  <c r="B47" i="4"/>
  <c r="B82" i="4" s="1"/>
  <c r="AB81" i="4"/>
  <c r="AA81" i="4"/>
  <c r="Z81" i="4"/>
  <c r="Y81" i="4"/>
  <c r="X81" i="4"/>
  <c r="W81" i="4"/>
  <c r="V81" i="4"/>
  <c r="U81" i="4"/>
  <c r="T81" i="4"/>
  <c r="R81" i="4"/>
  <c r="Q81" i="4"/>
  <c r="P81" i="4"/>
  <c r="O81" i="4"/>
  <c r="N81" i="4"/>
  <c r="M81" i="4"/>
  <c r="L81" i="4"/>
  <c r="K81" i="4"/>
  <c r="J81" i="4"/>
  <c r="I81" i="4"/>
  <c r="H81" i="4"/>
  <c r="F81" i="4"/>
  <c r="E81" i="4"/>
  <c r="B46" i="4"/>
  <c r="B81" i="4" s="1"/>
  <c r="AB80" i="4"/>
  <c r="AA80" i="4"/>
  <c r="Z80" i="4"/>
  <c r="Y80" i="4"/>
  <c r="X80" i="4"/>
  <c r="W80" i="4"/>
  <c r="U80" i="4"/>
  <c r="T80" i="4"/>
  <c r="S80" i="4"/>
  <c r="R80" i="4"/>
  <c r="Q80" i="4"/>
  <c r="P80" i="4"/>
  <c r="O80" i="4"/>
  <c r="N80" i="4"/>
  <c r="M80" i="4"/>
  <c r="L80" i="4"/>
  <c r="K80" i="4"/>
  <c r="I80" i="4"/>
  <c r="H80" i="4"/>
  <c r="G80" i="4"/>
  <c r="F80" i="4"/>
  <c r="C10" i="4"/>
  <c r="B45" i="4"/>
  <c r="B80" i="4" s="1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44" i="4"/>
  <c r="B79" i="4" s="1"/>
  <c r="AA78" i="4"/>
  <c r="Z78" i="4"/>
  <c r="Y78" i="4"/>
  <c r="X78" i="4"/>
  <c r="W78" i="4"/>
  <c r="V78" i="4"/>
  <c r="U78" i="4"/>
  <c r="T78" i="4"/>
  <c r="S78" i="4"/>
  <c r="R78" i="4"/>
  <c r="Q78" i="4"/>
  <c r="O78" i="4"/>
  <c r="N78" i="4"/>
  <c r="M78" i="4"/>
  <c r="L78" i="4"/>
  <c r="K78" i="4"/>
  <c r="J78" i="4"/>
  <c r="I78" i="4"/>
  <c r="H78" i="4"/>
  <c r="G78" i="4"/>
  <c r="F78" i="4"/>
  <c r="E78" i="4"/>
  <c r="B43" i="4"/>
  <c r="B78" i="4" s="1"/>
  <c r="AB77" i="4"/>
  <c r="AA77" i="4"/>
  <c r="Z77" i="4"/>
  <c r="Y77" i="4"/>
  <c r="X77" i="4"/>
  <c r="W77" i="4"/>
  <c r="V77" i="4"/>
  <c r="U77" i="4"/>
  <c r="T77" i="4"/>
  <c r="R77" i="4"/>
  <c r="Q77" i="4"/>
  <c r="P77" i="4"/>
  <c r="O77" i="4"/>
  <c r="N77" i="4"/>
  <c r="M77" i="4"/>
  <c r="L77" i="4"/>
  <c r="K77" i="4"/>
  <c r="J77" i="4"/>
  <c r="I77" i="4"/>
  <c r="H77" i="4"/>
  <c r="F77" i="4"/>
  <c r="C7" i="4"/>
  <c r="B42" i="4"/>
  <c r="B77" i="4" s="1"/>
  <c r="AB76" i="4"/>
  <c r="AA76" i="4"/>
  <c r="Z76" i="4"/>
  <c r="Y76" i="4"/>
  <c r="X76" i="4"/>
  <c r="W76" i="4"/>
  <c r="U76" i="4"/>
  <c r="T76" i="4"/>
  <c r="S76" i="4"/>
  <c r="R76" i="4"/>
  <c r="Q76" i="4"/>
  <c r="P76" i="4"/>
  <c r="O76" i="4"/>
  <c r="N76" i="4"/>
  <c r="M76" i="4"/>
  <c r="L76" i="4"/>
  <c r="K76" i="4"/>
  <c r="I76" i="4"/>
  <c r="H76" i="4"/>
  <c r="G76" i="4"/>
  <c r="F76" i="4"/>
  <c r="C6" i="4"/>
  <c r="B41" i="4"/>
  <c r="B76" i="4" s="1"/>
  <c r="AB75" i="4"/>
  <c r="AA75" i="4"/>
  <c r="Z75" i="4"/>
  <c r="X75" i="4"/>
  <c r="W75" i="4"/>
  <c r="V75" i="4"/>
  <c r="U75" i="4"/>
  <c r="T75" i="4"/>
  <c r="S75" i="4"/>
  <c r="R75" i="4"/>
  <c r="Q75" i="4"/>
  <c r="P75" i="4"/>
  <c r="O75" i="4"/>
  <c r="N75" i="4"/>
  <c r="L75" i="4"/>
  <c r="K75" i="4"/>
  <c r="J75" i="4"/>
  <c r="I75" i="4"/>
  <c r="H75" i="4"/>
  <c r="G75" i="4"/>
  <c r="F75" i="4"/>
  <c r="E75" i="4"/>
  <c r="B40" i="4"/>
  <c r="B75" i="4" s="1"/>
  <c r="AA74" i="4"/>
  <c r="Z74" i="4"/>
  <c r="Y74" i="4"/>
  <c r="X74" i="4"/>
  <c r="W74" i="4"/>
  <c r="V74" i="4"/>
  <c r="U74" i="4"/>
  <c r="T74" i="4"/>
  <c r="S74" i="4"/>
  <c r="R74" i="4"/>
  <c r="Q74" i="4"/>
  <c r="O74" i="4"/>
  <c r="N74" i="4"/>
  <c r="M74" i="4"/>
  <c r="L74" i="4"/>
  <c r="K74" i="4"/>
  <c r="J74" i="4"/>
  <c r="I74" i="4"/>
  <c r="H74" i="4"/>
  <c r="G74" i="4"/>
  <c r="F74" i="4"/>
  <c r="C4" i="4"/>
  <c r="B39" i="4"/>
  <c r="B74" i="4" s="1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W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AA84" i="3"/>
  <c r="Z84" i="3"/>
  <c r="Y84" i="3"/>
  <c r="X84" i="3"/>
  <c r="W84" i="3"/>
  <c r="V84" i="3"/>
  <c r="U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B84" i="3"/>
  <c r="AA83" i="3"/>
  <c r="Z83" i="3"/>
  <c r="Y83" i="3"/>
  <c r="X83" i="3"/>
  <c r="W83" i="3"/>
  <c r="V83" i="3"/>
  <c r="U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AA82" i="3"/>
  <c r="Z82" i="3"/>
  <c r="Y82" i="3"/>
  <c r="X82" i="3"/>
  <c r="W82" i="3"/>
  <c r="V82" i="3"/>
  <c r="U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AA81" i="3"/>
  <c r="Z81" i="3"/>
  <c r="Y81" i="3"/>
  <c r="X81" i="3"/>
  <c r="W81" i="3"/>
  <c r="V81" i="3"/>
  <c r="U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AA80" i="3"/>
  <c r="Z80" i="3"/>
  <c r="Y80" i="3"/>
  <c r="X80" i="3"/>
  <c r="W80" i="3"/>
  <c r="V80" i="3"/>
  <c r="U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B80" i="3"/>
  <c r="AA79" i="3"/>
  <c r="Z79" i="3"/>
  <c r="Y79" i="3"/>
  <c r="X79" i="3"/>
  <c r="W79" i="3"/>
  <c r="V79" i="3"/>
  <c r="U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AA77" i="3"/>
  <c r="Z77" i="3"/>
  <c r="Y77" i="3"/>
  <c r="X77" i="3"/>
  <c r="W77" i="3"/>
  <c r="V77" i="3"/>
  <c r="U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AA76" i="3"/>
  <c r="Z76" i="3"/>
  <c r="Y76" i="3"/>
  <c r="X76" i="3"/>
  <c r="W76" i="3"/>
  <c r="V76" i="3"/>
  <c r="U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B76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AA74" i="3"/>
  <c r="Z74" i="3"/>
  <c r="Y74" i="3"/>
  <c r="X74" i="3"/>
  <c r="W74" i="3"/>
  <c r="V74" i="3"/>
  <c r="U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AA72" i="3"/>
  <c r="Z72" i="3"/>
  <c r="Y72" i="3"/>
  <c r="X72" i="3"/>
  <c r="W72" i="3"/>
  <c r="V72" i="3"/>
  <c r="U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B72" i="3"/>
  <c r="AA71" i="3"/>
  <c r="Z71" i="3"/>
  <c r="Y71" i="3"/>
  <c r="X71" i="3"/>
  <c r="W71" i="3"/>
  <c r="V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B32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B28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B24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B20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B16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B12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B8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B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D83" i="5" l="1"/>
  <c r="C83" i="5"/>
  <c r="D95" i="5"/>
  <c r="C95" i="5"/>
  <c r="D76" i="5"/>
  <c r="D75" i="5"/>
  <c r="C75" i="5"/>
  <c r="D92" i="5"/>
  <c r="D93" i="5"/>
  <c r="D87" i="5"/>
  <c r="C87" i="5"/>
  <c r="D100" i="5"/>
  <c r="D78" i="5"/>
  <c r="C78" i="5"/>
  <c r="D99" i="5"/>
  <c r="C99" i="5"/>
  <c r="D79" i="5"/>
  <c r="C79" i="5"/>
  <c r="D80" i="5"/>
  <c r="D90" i="5"/>
  <c r="C90" i="5"/>
  <c r="D91" i="5"/>
  <c r="C91" i="5"/>
  <c r="D102" i="5"/>
  <c r="C102" i="5"/>
  <c r="D88" i="5"/>
  <c r="D96" i="5"/>
  <c r="D81" i="5"/>
  <c r="C81" i="5"/>
  <c r="D103" i="5"/>
  <c r="C103" i="5"/>
  <c r="K82" i="5"/>
  <c r="D82" i="5" s="1"/>
  <c r="K94" i="5"/>
  <c r="D94" i="5" s="1"/>
  <c r="C12" i="5"/>
  <c r="C24" i="5"/>
  <c r="P93" i="5"/>
  <c r="C93" i="5" s="1"/>
  <c r="E77" i="5"/>
  <c r="E85" i="5"/>
  <c r="E89" i="5"/>
  <c r="E97" i="5"/>
  <c r="E101" i="5"/>
  <c r="C13" i="5"/>
  <c r="C25" i="5"/>
  <c r="J84" i="5"/>
  <c r="D84" i="5" s="1"/>
  <c r="C8" i="5"/>
  <c r="C20" i="5"/>
  <c r="C32" i="5"/>
  <c r="E74" i="5"/>
  <c r="E86" i="5"/>
  <c r="E98" i="5"/>
  <c r="C9" i="5"/>
  <c r="C21" i="5"/>
  <c r="C33" i="5"/>
  <c r="C76" i="5"/>
  <c r="C80" i="5"/>
  <c r="C84" i="5"/>
  <c r="C88" i="5"/>
  <c r="C92" i="5"/>
  <c r="C96" i="5"/>
  <c r="C100" i="5"/>
  <c r="C104" i="5"/>
  <c r="D78" i="4"/>
  <c r="C78" i="4"/>
  <c r="D90" i="4"/>
  <c r="C90" i="4"/>
  <c r="D102" i="4"/>
  <c r="C102" i="4"/>
  <c r="D79" i="4"/>
  <c r="C79" i="4"/>
  <c r="D91" i="4"/>
  <c r="C91" i="4"/>
  <c r="D103" i="4"/>
  <c r="C103" i="4"/>
  <c r="D81" i="4"/>
  <c r="C81" i="4"/>
  <c r="D93" i="4"/>
  <c r="C93" i="4"/>
  <c r="D82" i="4"/>
  <c r="C82" i="4"/>
  <c r="C94" i="4"/>
  <c r="D94" i="4"/>
  <c r="D83" i="4"/>
  <c r="C83" i="4"/>
  <c r="D95" i="4"/>
  <c r="C95" i="4"/>
  <c r="D75" i="4"/>
  <c r="C75" i="4"/>
  <c r="D87" i="4"/>
  <c r="C87" i="4"/>
  <c r="D99" i="4"/>
  <c r="C99" i="4"/>
  <c r="C5" i="4"/>
  <c r="C11" i="4"/>
  <c r="C17" i="4"/>
  <c r="C23" i="4"/>
  <c r="C29" i="4"/>
  <c r="E76" i="4"/>
  <c r="E80" i="4"/>
  <c r="E84" i="4"/>
  <c r="E88" i="4"/>
  <c r="E92" i="4"/>
  <c r="E96" i="4"/>
  <c r="E100" i="4"/>
  <c r="C12" i="4"/>
  <c r="C24" i="4"/>
  <c r="E77" i="4"/>
  <c r="E85" i="4"/>
  <c r="E89" i="4"/>
  <c r="E97" i="4"/>
  <c r="E101" i="4"/>
  <c r="C13" i="4"/>
  <c r="C25" i="4"/>
  <c r="C8" i="4"/>
  <c r="C20" i="4"/>
  <c r="C32" i="4"/>
  <c r="E74" i="4"/>
  <c r="E86" i="4"/>
  <c r="E98" i="4"/>
  <c r="C9" i="4"/>
  <c r="C21" i="4"/>
  <c r="C33" i="4"/>
  <c r="D101" i="5" l="1"/>
  <c r="C101" i="5"/>
  <c r="D97" i="5"/>
  <c r="C97" i="5"/>
  <c r="C82" i="5"/>
  <c r="D89" i="5"/>
  <c r="C89" i="5"/>
  <c r="D98" i="5"/>
  <c r="C98" i="5"/>
  <c r="D85" i="5"/>
  <c r="C85" i="5"/>
  <c r="D86" i="5"/>
  <c r="C86" i="5"/>
  <c r="D77" i="5"/>
  <c r="C77" i="5"/>
  <c r="D74" i="5"/>
  <c r="C74" i="5"/>
  <c r="C94" i="5"/>
  <c r="D92" i="4"/>
  <c r="C92" i="4"/>
  <c r="D97" i="4"/>
  <c r="C97" i="4"/>
  <c r="D76" i="4"/>
  <c r="C76" i="4"/>
  <c r="D101" i="4"/>
  <c r="C101" i="4"/>
  <c r="D85" i="4"/>
  <c r="C85" i="4"/>
  <c r="D80" i="4"/>
  <c r="C80" i="4"/>
  <c r="D89" i="4"/>
  <c r="C89" i="4"/>
  <c r="C98" i="4"/>
  <c r="D98" i="4"/>
  <c r="D77" i="4"/>
  <c r="C77" i="4"/>
  <c r="D86" i="4"/>
  <c r="C86" i="4"/>
  <c r="D100" i="4"/>
  <c r="C100" i="4"/>
  <c r="C74" i="4"/>
  <c r="D74" i="4"/>
  <c r="D96" i="4"/>
  <c r="C96" i="4"/>
  <c r="D88" i="4"/>
  <c r="C88" i="4"/>
  <c r="D84" i="4"/>
  <c r="C84" i="4"/>
</calcChain>
</file>

<file path=xl/sharedStrings.xml><?xml version="1.0" encoding="utf-8"?>
<sst xmlns="http://schemas.openxmlformats.org/spreadsheetml/2006/main" count="585" uniqueCount="79">
  <si>
    <t>Дата</t>
  </si>
  <si>
    <t>Cimb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</si>
  <si>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</si>
  <si>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</si>
  <si>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</si>
  <si>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</si>
  <si>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</si>
  <si>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</si>
  <si>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</si>
  <si>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</si>
  <si>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</si>
  <si>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</si>
  <si>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</si>
  <si>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</si>
  <si>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</si>
  <si>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</si>
  <si>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</si>
  <si>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</si>
  <si>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</si>
  <si>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</si>
  <si>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</si>
  <si>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</si>
  <si>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</si>
  <si>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</si>
  <si>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</si>
  <si>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</si>
  <si>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</si>
  <si>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</si>
  <si>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</si>
  <si>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</si>
  <si>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</si>
  <si>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</si>
  <si>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</si>
  <si>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</si>
  <si>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</si>
  <si>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ПЕРИОД</t>
  </si>
  <si>
    <t>ВКУПНО</t>
  </si>
  <si>
    <t>`</t>
  </si>
  <si>
    <t>Area Control Error (MWh/h)</t>
  </si>
  <si>
    <t>Вкупно</t>
  </si>
  <si>
    <t>Цена на порамнување €/MWh - Април 2022</t>
  </si>
  <si>
    <t>01.04.2022</t>
  </si>
  <si>
    <t>02.04.2022</t>
  </si>
  <si>
    <t>03.04.2022</t>
  </si>
  <si>
    <t>04.04.2022</t>
  </si>
  <si>
    <t>05.04.2022</t>
  </si>
  <si>
    <t>06.04.2022</t>
  </si>
  <si>
    <t>07.04.2022</t>
  </si>
  <si>
    <t>08.04.2022</t>
  </si>
  <si>
    <t>09.04.2022</t>
  </si>
  <si>
    <t>10.04.2022</t>
  </si>
  <si>
    <t>11.04.2022</t>
  </si>
  <si>
    <t>12.04.2022</t>
  </si>
  <si>
    <t>13.04.2022</t>
  </si>
  <si>
    <t>14.04.2022</t>
  </si>
  <si>
    <t>15.04.2022</t>
  </si>
  <si>
    <t>16.04.2022</t>
  </si>
  <si>
    <t>17.04.2022</t>
  </si>
  <si>
    <t>18.04.2022</t>
  </si>
  <si>
    <t>19.04.2022</t>
  </si>
  <si>
    <t>20.04.2022</t>
  </si>
  <si>
    <t>21.04.2022</t>
  </si>
  <si>
    <t>22.04.2022</t>
  </si>
  <si>
    <t>23.04.2022</t>
  </si>
  <si>
    <t>24.04.2022</t>
  </si>
  <si>
    <t>25.04.2022</t>
  </si>
  <si>
    <t>26.04.2022</t>
  </si>
  <si>
    <t>27.04.2022</t>
  </si>
  <si>
    <t>28.04.2022</t>
  </si>
  <si>
    <t>29.04.2022</t>
  </si>
  <si>
    <t>30.04.2022</t>
  </si>
  <si>
    <t>Цена на порамнување МКД/MWh - Април 2022</t>
  </si>
  <si>
    <t>Ангажирана aFRR регулација за нагоре - Април 2022</t>
  </si>
  <si>
    <t>31.04.2022</t>
  </si>
  <si>
    <t>Ангажирана aFRR регулација за надолу - Април 2022</t>
  </si>
  <si>
    <t>Вкупно ангажирана aFRR регулација - Април 2022</t>
  </si>
  <si>
    <t>Ангажирана mFRR регулација за нагоре - Април 2022</t>
  </si>
  <si>
    <t>Ангажирана mFRR регулација за надолу - Април 2022</t>
  </si>
  <si>
    <t>Вкупно ангажирана mFRR регулација - Април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</si>
</sst>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_-* #,##0.00\ _д_е_н_._-;\-* #,##0.00\ _д_е_н_._-;_-* &quot;-&quot;??\ _д_е_н_._-;_-@_-"/>
  </numFmts>
  <fonts count="1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1"/>
      <color theme="1"/>
      <name val="Myriad Pro"/>
      <family val="2"/>
    </font>
    <font>
      <b/>
      <i/>
      <sz val="12"/>
      <color rgb="FFFFFFFF"/>
      <name val="Calibri"/>
      <family val="2"/>
      <scheme val="minor"/>
    </font>
    <font>
      <b/>
      <i/>
      <sz val="14"/>
      <color rgb="FFFFFFFF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theme="3"/>
      </left>
      <right style="thick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medium">
        <color rgb="FFFFFFFF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theme="4" tint="0.79998168889431442"/>
      </left>
      <right/>
      <top/>
      <bottom/>
      <diagonal/>
    </border>
    <border>
      <left style="thin">
        <color theme="3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ck">
        <color theme="0"/>
      </right>
      <top/>
      <bottom/>
      <diagonal/>
    </border>
    <border>
      <left style="thick">
        <color theme="0"/>
      </left>
      <right/>
      <top style="thin">
        <color theme="0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  <border>
      <left/>
      <right style="thin">
        <color theme="3"/>
      </right>
      <top/>
      <bottom style="hair">
        <color theme="3"/>
      </bottom>
      <diagonal/>
    </border>
    <border>
      <left style="thin">
        <color theme="3"/>
      </left>
      <right style="thick">
        <color theme="0"/>
      </right>
      <top/>
      <bottom style="thin">
        <color theme="3"/>
      </bottom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medium">
        <color rgb="FFFFFFFF"/>
      </left>
      <right style="thin">
        <color theme="4" tint="0.79998168889431442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n">
        <color theme="0"/>
      </top>
      <bottom style="thin">
        <color theme="4" tint="0.79998168889431442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medium">
        <color theme="0"/>
      </left>
      <right/>
      <top style="thin">
        <color theme="3"/>
      </top>
      <bottom/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n">
        <color theme="3"/>
      </left>
      <right/>
      <top/>
      <bottom style="thick">
        <color rgb="FFFFFFFF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4" tint="0.79998168889431442"/>
      </right>
      <top style="thick">
        <color rgb="FFFFFFFF"/>
      </top>
      <bottom style="medium">
        <color theme="0"/>
      </bottom>
      <diagonal/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  <diagonal/>
    </border>
    <border>
      <left/>
      <right/>
      <top style="medium">
        <color theme="0"/>
      </top>
      <bottom style="medium">
        <color rgb="FFFFFFFF"/>
      </bottom>
      <diagonal/>
    </border>
    <border>
      <left/>
      <right style="medium">
        <color rgb="FFFFFFFF"/>
      </right>
      <top style="medium">
        <color theme="0"/>
      </top>
      <bottom style="medium">
        <color rgb="FFFFFFFF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  <diagonal/>
    </border>
    <border>
      <left style="medium">
        <color theme="0"/>
      </left>
      <right/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3"/>
      </bottom>
      <diagonal/>
    </border>
    <border>
      <left style="thin">
        <color theme="0"/>
      </left>
      <right/>
      <top style="thick">
        <color rgb="FFFFFFFF"/>
      </top>
      <bottom style="medium">
        <color theme="0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thin">
        <color theme="3"/>
      </left>
      <right style="medium">
        <color rgb="FFFFFFFF"/>
      </right>
      <top/>
      <bottom style="medium">
        <color rgb="FFFFFFFF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/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14" fontId="0" fillId="2" borderId="0" xfId="0" applyNumberFormat="1" applyFill="1"/>
    <xf numFmtId="0" fontId="8" fillId="4" borderId="11" xfId="0" applyFont="1" applyFill="1" applyBorder="1" applyAlignment="1">
      <alignment horizontal="center" vertical="center"/>
    </xf>
    <xf numFmtId="4" fontId="9" fillId="2" borderId="0" xfId="0" applyNumberFormat="1" applyFont="1" applyFill="1" applyAlignment="1">
      <alignment horizontal="center" vertical="center" wrapText="1"/>
    </xf>
    <xf numFmtId="4" fontId="9" fillId="2" borderId="12" xfId="0" applyNumberFormat="1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4" fontId="9" fillId="2" borderId="16" xfId="0" applyNumberFormat="1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2" borderId="20" xfId="0" applyNumberFormat="1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0" fontId="11" fillId="4" borderId="24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12" fillId="2" borderId="0" xfId="0" applyFont="1" applyFill="1"/>
    <xf numFmtId="0" fontId="6" fillId="4" borderId="25" xfId="0" applyFont="1" applyFill="1" applyBorder="1" applyAlignment="1">
      <alignment horizontal="center" vertical="center" wrapText="1"/>
    </xf>
    <xf numFmtId="165" fontId="9" fillId="2" borderId="0" xfId="1" applyFont="1" applyFill="1" applyBorder="1" applyAlignment="1">
      <alignment horizontal="center" vertical="center" wrapText="1"/>
    </xf>
    <xf numFmtId="165" fontId="9" fillId="2" borderId="12" xfId="1" applyFont="1" applyFill="1" applyBorder="1" applyAlignment="1">
      <alignment horizontal="center" vertical="center" wrapText="1"/>
    </xf>
    <xf numFmtId="165" fontId="9" fillId="2" borderId="15" xfId="1" applyFont="1" applyFill="1" applyBorder="1" applyAlignment="1">
      <alignment horizontal="center" vertical="center" wrapText="1"/>
    </xf>
    <xf numFmtId="165" fontId="9" fillId="2" borderId="16" xfId="1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/>
    </xf>
    <xf numFmtId="165" fontId="9" fillId="2" borderId="19" xfId="1" applyFont="1" applyFill="1" applyBorder="1" applyAlignment="1">
      <alignment horizontal="center" vertical="center" wrapText="1"/>
    </xf>
    <xf numFmtId="165" fontId="9" fillId="2" borderId="20" xfId="1" applyFont="1" applyFill="1" applyBorder="1" applyAlignment="1">
      <alignment horizontal="center" vertical="center" wrapText="1"/>
    </xf>
    <xf numFmtId="2" fontId="1" fillId="4" borderId="33" xfId="0" applyNumberFormat="1" applyFont="1" applyFill="1" applyBorder="1" applyAlignment="1">
      <alignment horizontal="center" vertical="center"/>
    </xf>
    <xf numFmtId="2" fontId="1" fillId="4" borderId="34" xfId="0" applyNumberFormat="1" applyFont="1" applyFill="1" applyBorder="1" applyAlignment="1">
      <alignment horizontal="center" vertical="center"/>
    </xf>
    <xf numFmtId="2" fontId="1" fillId="4" borderId="35" xfId="0" applyNumberFormat="1" applyFont="1" applyFill="1" applyBorder="1" applyAlignment="1">
      <alignment horizontal="center" vertical="center"/>
    </xf>
    <xf numFmtId="2" fontId="1" fillId="4" borderId="36" xfId="0" applyNumberFormat="1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 wrapText="1"/>
    </xf>
    <xf numFmtId="4" fontId="17" fillId="2" borderId="40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7" fillId="2" borderId="12" xfId="0" applyNumberFormat="1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 wrapText="1"/>
    </xf>
    <xf numFmtId="0" fontId="15" fillId="3" borderId="42" xfId="0" applyFont="1" applyFill="1" applyBorder="1" applyAlignment="1">
      <alignment horizontal="center" vertical="center" wrapText="1"/>
    </xf>
    <xf numFmtId="4" fontId="17" fillId="2" borderId="45" xfId="0" applyNumberFormat="1" applyFont="1" applyFill="1" applyBorder="1" applyAlignment="1">
      <alignment horizontal="center" vertical="center"/>
    </xf>
    <xf numFmtId="4" fontId="17" fillId="2" borderId="46" xfId="0" applyNumberFormat="1" applyFont="1" applyFill="1" applyBorder="1" applyAlignment="1">
      <alignment horizontal="center" vertical="center"/>
    </xf>
    <xf numFmtId="4" fontId="17" fillId="2" borderId="47" xfId="0" applyNumberFormat="1" applyFont="1" applyFill="1" applyBorder="1" applyAlignment="1">
      <alignment horizontal="center" vertical="center"/>
    </xf>
    <xf numFmtId="4" fontId="17" fillId="2" borderId="48" xfId="0" applyNumberFormat="1" applyFont="1" applyFill="1" applyBorder="1" applyAlignment="1">
      <alignment horizontal="center" vertical="center"/>
    </xf>
    <xf numFmtId="4" fontId="17" fillId="2" borderId="19" xfId="0" applyNumberFormat="1" applyFont="1" applyFill="1" applyBorder="1" applyAlignment="1">
      <alignment horizontal="center" vertical="center"/>
    </xf>
    <xf numFmtId="4" fontId="17" fillId="2" borderId="20" xfId="0" applyNumberFormat="1" applyFont="1" applyFill="1" applyBorder="1" applyAlignment="1">
      <alignment horizontal="center" vertical="center"/>
    </xf>
    <xf numFmtId="2" fontId="1" fillId="4" borderId="49" xfId="0" applyNumberFormat="1" applyFont="1" applyFill="1" applyBorder="1" applyAlignment="1">
      <alignment horizontal="center" vertical="center"/>
    </xf>
    <xf numFmtId="2" fontId="16" fillId="4" borderId="50" xfId="0" applyNumberFormat="1" applyFont="1" applyFill="1" applyBorder="1" applyAlignment="1">
      <alignment horizontal="center" vertical="center" wrapText="1"/>
    </xf>
    <xf numFmtId="2" fontId="16" fillId="4" borderId="51" xfId="0" applyNumberFormat="1" applyFont="1" applyFill="1" applyBorder="1" applyAlignment="1">
      <alignment horizontal="center" vertical="center" wrapText="1"/>
    </xf>
    <xf numFmtId="4" fontId="17" fillId="2" borderId="52" xfId="0" applyNumberFormat="1" applyFont="1" applyFill="1" applyBorder="1" applyAlignment="1">
      <alignment horizontal="center" vertical="center"/>
    </xf>
    <xf numFmtId="4" fontId="17" fillId="2" borderId="53" xfId="0" applyNumberFormat="1" applyFont="1" applyFill="1" applyBorder="1" applyAlignment="1">
      <alignment horizontal="center" vertical="center"/>
    </xf>
    <xf numFmtId="4" fontId="17" fillId="2" borderId="54" xfId="0" applyNumberFormat="1" applyFont="1" applyFill="1" applyBorder="1" applyAlignment="1">
      <alignment horizontal="center" vertical="center"/>
    </xf>
    <xf numFmtId="4" fontId="17" fillId="2" borderId="55" xfId="0" applyNumberFormat="1" applyFont="1" applyFill="1" applyBorder="1" applyAlignment="1">
      <alignment horizontal="center" vertical="center"/>
    </xf>
    <xf numFmtId="4" fontId="17" fillId="2" borderId="56" xfId="0" applyNumberFormat="1" applyFont="1" applyFill="1" applyBorder="1" applyAlignment="1">
      <alignment horizontal="center" vertical="center"/>
    </xf>
    <xf numFmtId="4" fontId="17" fillId="2" borderId="57" xfId="0" applyNumberFormat="1" applyFont="1" applyFill="1" applyBorder="1" applyAlignment="1">
      <alignment horizontal="center" vertical="center"/>
    </xf>
    <xf numFmtId="2" fontId="16" fillId="4" borderId="58" xfId="0" applyNumberFormat="1" applyFont="1" applyFill="1" applyBorder="1" applyAlignment="1">
      <alignment horizontal="center" vertical="center" wrapText="1"/>
    </xf>
    <xf numFmtId="2" fontId="16" fillId="4" borderId="59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2" fontId="16" fillId="4" borderId="60" xfId="0" applyNumberFormat="1" applyFont="1" applyFill="1" applyBorder="1" applyAlignment="1">
      <alignment horizontal="center" vertical="center" wrapText="1"/>
    </xf>
    <xf numFmtId="2" fontId="16" fillId="4" borderId="61" xfId="0" applyNumberFormat="1" applyFont="1" applyFill="1" applyBorder="1" applyAlignment="1">
      <alignment horizontal="center" vertical="center" wrapText="1"/>
    </xf>
    <xf numFmtId="0" fontId="0" fillId="2" borderId="62" xfId="0" applyFill="1" applyBorder="1"/>
    <xf numFmtId="165" fontId="1" fillId="2" borderId="0" xfId="0" applyNumberFormat="1" applyFont="1" applyFill="1" applyAlignment="1">
      <alignment horizontal="center" vertical="center"/>
    </xf>
    <xf numFmtId="14" fontId="7" fillId="3" borderId="10" xfId="0" applyNumberFormat="1" applyFont="1" applyFill="1" applyBorder="1" applyAlignment="1">
      <alignment horizontal="center" vertical="center"/>
    </xf>
    <xf numFmtId="14" fontId="7" fillId="3" borderId="13" xfId="0" applyNumberFormat="1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>
      <alignment horizontal="center" vertical="center"/>
    </xf>
    <xf numFmtId="14" fontId="7" fillId="3" borderId="17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3" borderId="5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16" fillId="4" borderId="43" xfId="0" applyNumberFormat="1" applyFont="1" applyFill="1" applyBorder="1" applyAlignment="1">
      <alignment horizontal="center" vertical="center" wrapText="1"/>
    </xf>
    <xf numFmtId="2" fontId="16" fillId="4" borderId="44" xfId="0" applyNumberFormat="1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2" fontId="16" fillId="4" borderId="38" xfId="0" applyNumberFormat="1" applyFont="1" applyFill="1" applyBorder="1" applyAlignment="1">
      <alignment horizontal="center" vertical="center" wrapText="1"/>
    </xf>
    <xf numFmtId="2" fontId="16" fillId="4" borderId="39" xfId="0" applyNumberFormat="1" applyFont="1" applyFill="1" applyBorder="1" applyAlignment="1">
      <alignment horizontal="center" vertical="center" wrapText="1"/>
    </xf>
    <xf numFmtId="14" fontId="18" fillId="2" borderId="0" xfId="0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lena.trpovska/Documents/OEPS/Presmetki/4.April%202022/Izvestaj_April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ulacija&amp;ACE"/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ESM IZVESHTAJ"/>
      <sheetName val="aFRR TE-TO"/>
      <sheetName val="mFRR TE-TO"/>
      <sheetName val="TE-TO troshoci - aFRR"/>
      <sheetName val="TE-TO troshoci - mFRR"/>
      <sheetName val="TE-TO IZVESHTAJ"/>
      <sheetName val="Average PRICE"/>
      <sheetName val="HUPX"/>
      <sheetName val="MEPSO TOTAL"/>
      <sheetName val="Izvestaj_April 2022"/>
    </sheetNames>
    <sheetDataSet>
      <sheetData sheetId="0"/>
      <sheetData sheetId="1">
        <row r="3">
          <cell r="D3" t="str">
            <v>Април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8FC09-AE2E-4444-9DBC-DE52C1BC4868}">
  <sheetPr codeName="Sheet2"/>
  <dimension ref="A2:AB137"/>
  <sheetViews>
    <sheetView tabSelected="1" topLeftCell="A52" zoomScale="70" zoomScaleNormal="70" workbookViewId="0">
      <selection activeCell="AH95" sqref="AH95"/>
    </sheetView>
  </sheetViews>
  <sheetFormatPr defaultColWidth="8.85546875" defaultRowHeight="15" x14ac:dyDescent="0.25"/>
  <cols>
    <col min="1" max="1" width="10.5703125" style="1" bestFit="1" customWidth="1"/>
    <col min="2" max="2" width="14.28515625" style="1" bestFit="1" customWidth="1"/>
    <col min="3" max="3" width="18" style="1" customWidth="1"/>
    <col min="4" max="27" width="10.85546875" style="1" customWidth="1"/>
    <col min="28" max="16384" width="8.85546875" style="1"/>
  </cols>
  <sheetData>
    <row r="2" spans="1:28" ht="25.5" customHeight="1" thickBot="1" x14ac:dyDescent="0.3">
      <c r="B2" s="69" t="s">
        <v>0</v>
      </c>
      <c r="C2" s="71" t="s">
        <v>1</v>
      </c>
      <c r="D2" s="73" t="s">
        <v>40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28" ht="18.7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3" t="s">
        <v>25</v>
      </c>
      <c r="AB3" s="4"/>
    </row>
    <row r="4" spans="1:28" ht="15" customHeight="1" thickTop="1" x14ac:dyDescent="0.25">
      <c r="A4" s="5"/>
      <c r="B4" s="65" t="s">
        <v>41</v>
      </c>
      <c r="C4" s="6" t="s">
        <v>26</v>
      </c>
      <c r="D4" s="7">
        <v>154.41501683501684</v>
      </c>
      <c r="E4" s="7">
        <v>149.46</v>
      </c>
      <c r="F4" s="7">
        <v>141.72</v>
      </c>
      <c r="G4" s="7">
        <v>149.38999999999999</v>
      </c>
      <c r="H4" s="7">
        <v>0</v>
      </c>
      <c r="I4" s="7">
        <v>182.01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8">
        <v>0</v>
      </c>
    </row>
    <row r="5" spans="1:28" ht="15.75" customHeight="1" x14ac:dyDescent="0.25">
      <c r="A5" s="5"/>
      <c r="B5" s="66"/>
      <c r="C5" s="6" t="s">
        <v>27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89.32</v>
      </c>
      <c r="K5" s="7">
        <v>72.876760464298286</v>
      </c>
      <c r="L5" s="7">
        <v>80.809743678559059</v>
      </c>
      <c r="M5" s="7">
        <v>84.733919119833502</v>
      </c>
      <c r="N5" s="7">
        <v>74.971433861345403</v>
      </c>
      <c r="O5" s="7">
        <v>78.162197055492641</v>
      </c>
      <c r="P5" s="7">
        <v>67.890642510272684</v>
      </c>
      <c r="Q5" s="7">
        <v>54.12</v>
      </c>
      <c r="R5" s="7">
        <v>57.082913165266099</v>
      </c>
      <c r="S5" s="7">
        <v>46.496873591121904</v>
      </c>
      <c r="T5" s="7">
        <v>47.082506614923268</v>
      </c>
      <c r="U5" s="7">
        <v>57.692810714989172</v>
      </c>
      <c r="V5" s="7">
        <v>57.535652173913043</v>
      </c>
      <c r="W5" s="7">
        <v>80.430254139391593</v>
      </c>
      <c r="X5" s="7">
        <v>83.776915678101957</v>
      </c>
      <c r="Y5" s="7">
        <v>60.004999999999995</v>
      </c>
      <c r="Z5" s="7">
        <v>83.93</v>
      </c>
      <c r="AA5" s="8">
        <v>75.930000000000007</v>
      </c>
    </row>
    <row r="6" spans="1:28" ht="15" customHeight="1" x14ac:dyDescent="0.25">
      <c r="A6" s="5"/>
      <c r="B6" s="66"/>
      <c r="C6" s="6" t="s">
        <v>28</v>
      </c>
      <c r="D6" s="7">
        <v>0</v>
      </c>
      <c r="E6" s="7">
        <v>0</v>
      </c>
      <c r="F6" s="7">
        <v>0</v>
      </c>
      <c r="G6" s="7">
        <v>0</v>
      </c>
      <c r="H6" s="7">
        <v>54.51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8">
        <v>0</v>
      </c>
    </row>
    <row r="7" spans="1:28" ht="15.75" customHeight="1" thickBot="1" x14ac:dyDescent="0.3">
      <c r="A7" s="5"/>
      <c r="B7" s="67"/>
      <c r="C7" s="9" t="s">
        <v>29</v>
      </c>
      <c r="D7" s="10">
        <v>0</v>
      </c>
      <c r="E7" s="10">
        <v>0</v>
      </c>
      <c r="F7" s="10">
        <v>0</v>
      </c>
      <c r="G7" s="10">
        <v>0</v>
      </c>
      <c r="H7" s="10">
        <v>163.53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11">
        <v>0</v>
      </c>
    </row>
    <row r="8" spans="1:28" ht="15.75" thickTop="1" x14ac:dyDescent="0.25">
      <c r="A8" s="5"/>
      <c r="B8" s="65" t="s">
        <v>42</v>
      </c>
      <c r="C8" s="6" t="s">
        <v>26</v>
      </c>
      <c r="D8" s="7">
        <v>0</v>
      </c>
      <c r="E8" s="7">
        <v>0</v>
      </c>
      <c r="F8" s="7">
        <v>0</v>
      </c>
      <c r="G8" s="7">
        <v>210.81</v>
      </c>
      <c r="H8" s="7">
        <v>190.26000000000002</v>
      </c>
      <c r="I8" s="7">
        <v>156.29930538429923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198.27</v>
      </c>
      <c r="R8" s="7">
        <v>0</v>
      </c>
      <c r="S8" s="7">
        <v>0</v>
      </c>
      <c r="T8" s="7">
        <v>206.18000000000004</v>
      </c>
      <c r="U8" s="7">
        <v>256.91000000000003</v>
      </c>
      <c r="V8" s="7">
        <v>344.01</v>
      </c>
      <c r="W8" s="7">
        <v>0</v>
      </c>
      <c r="X8" s="7">
        <v>0</v>
      </c>
      <c r="Y8" s="7">
        <v>0</v>
      </c>
      <c r="Z8" s="7">
        <v>0</v>
      </c>
      <c r="AA8" s="8">
        <v>0</v>
      </c>
    </row>
    <row r="9" spans="1:28" x14ac:dyDescent="0.25">
      <c r="A9" s="5"/>
      <c r="B9" s="66"/>
      <c r="C9" s="6" t="s">
        <v>27</v>
      </c>
      <c r="D9" s="7">
        <v>33.606666666666669</v>
      </c>
      <c r="E9" s="7">
        <v>62.51</v>
      </c>
      <c r="F9" s="7">
        <v>65.86</v>
      </c>
      <c r="G9" s="7">
        <v>0</v>
      </c>
      <c r="H9" s="7">
        <v>0</v>
      </c>
      <c r="I9" s="7">
        <v>0</v>
      </c>
      <c r="J9" s="7">
        <v>67.92</v>
      </c>
      <c r="K9" s="7">
        <v>84.03</v>
      </c>
      <c r="L9" s="7">
        <v>95.15</v>
      </c>
      <c r="M9" s="7">
        <v>96.08</v>
      </c>
      <c r="N9" s="7">
        <v>84.89</v>
      </c>
      <c r="O9" s="7">
        <v>83.47</v>
      </c>
      <c r="P9" s="7">
        <v>51.79045757441137</v>
      </c>
      <c r="Q9" s="7">
        <v>0</v>
      </c>
      <c r="R9" s="7">
        <v>40.833577981651374</v>
      </c>
      <c r="S9" s="7">
        <v>38.555714285714288</v>
      </c>
      <c r="T9" s="7">
        <v>0</v>
      </c>
      <c r="U9" s="7">
        <v>0</v>
      </c>
      <c r="V9" s="7">
        <v>0</v>
      </c>
      <c r="W9" s="7">
        <v>137.55000000000001</v>
      </c>
      <c r="X9" s="7">
        <v>131.82</v>
      </c>
      <c r="Y9" s="7">
        <v>116.06</v>
      </c>
      <c r="Z9" s="7">
        <v>68.202450313095554</v>
      </c>
      <c r="AA9" s="8">
        <v>55.636530612244897</v>
      </c>
    </row>
    <row r="10" spans="1:28" x14ac:dyDescent="0.25">
      <c r="A10" s="5"/>
      <c r="B10" s="66"/>
      <c r="C10" s="6" t="s">
        <v>28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0</v>
      </c>
      <c r="AA10" s="8">
        <v>0</v>
      </c>
    </row>
    <row r="11" spans="1:28" ht="15.75" thickBot="1" x14ac:dyDescent="0.3">
      <c r="A11" s="5"/>
      <c r="B11" s="67"/>
      <c r="C11" s="9" t="s">
        <v>29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1">
        <v>0</v>
      </c>
    </row>
    <row r="12" spans="1:28" ht="15.75" thickTop="1" x14ac:dyDescent="0.25">
      <c r="A12" s="5"/>
      <c r="B12" s="65" t="s">
        <v>43</v>
      </c>
      <c r="C12" s="6" t="s">
        <v>26</v>
      </c>
      <c r="D12" s="7">
        <v>298.62</v>
      </c>
      <c r="E12" s="7">
        <v>154.59381374722838</v>
      </c>
      <c r="F12" s="7">
        <v>142.4</v>
      </c>
      <c r="G12" s="7">
        <v>147.34</v>
      </c>
      <c r="H12" s="7">
        <v>142.4</v>
      </c>
      <c r="I12" s="7">
        <v>128</v>
      </c>
      <c r="J12" s="7">
        <v>141.87</v>
      </c>
      <c r="K12" s="7">
        <v>0</v>
      </c>
      <c r="L12" s="7">
        <v>0</v>
      </c>
      <c r="M12" s="7">
        <v>0</v>
      </c>
      <c r="N12" s="7">
        <v>0</v>
      </c>
      <c r="O12" s="7">
        <v>260.17412254610349</v>
      </c>
      <c r="P12" s="7">
        <v>235.81974646513891</v>
      </c>
      <c r="Q12" s="7">
        <v>162.02557035803494</v>
      </c>
      <c r="R12" s="7">
        <v>130.95616110167893</v>
      </c>
      <c r="S12" s="7">
        <v>141.21545979564638</v>
      </c>
      <c r="T12" s="7">
        <v>164.53321565291364</v>
      </c>
      <c r="U12" s="7">
        <v>179.03755884190798</v>
      </c>
      <c r="V12" s="7">
        <v>276.46599666388659</v>
      </c>
      <c r="W12" s="7">
        <v>358.05429070274988</v>
      </c>
      <c r="X12" s="7">
        <v>365.91865970409054</v>
      </c>
      <c r="Y12" s="7">
        <v>329.90228571428571</v>
      </c>
      <c r="Z12" s="7">
        <v>316.50261053906723</v>
      </c>
      <c r="AA12" s="8">
        <v>219.25810115730818</v>
      </c>
    </row>
    <row r="13" spans="1:28" x14ac:dyDescent="0.25">
      <c r="A13" s="5"/>
      <c r="B13" s="66"/>
      <c r="C13" s="6" t="s">
        <v>27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74.115706806282731</v>
      </c>
      <c r="L13" s="7">
        <v>66.124118616144969</v>
      </c>
      <c r="M13" s="7">
        <v>61.326713286713279</v>
      </c>
      <c r="N13" s="7">
        <v>54.22999999999999</v>
      </c>
      <c r="O13" s="7">
        <v>0</v>
      </c>
      <c r="P13" s="7">
        <v>0</v>
      </c>
      <c r="Q13" s="7">
        <v>0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8">
        <v>0</v>
      </c>
    </row>
    <row r="14" spans="1:28" x14ac:dyDescent="0.25">
      <c r="A14" s="5"/>
      <c r="B14" s="66"/>
      <c r="C14" s="6" t="s">
        <v>28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8">
        <v>0</v>
      </c>
    </row>
    <row r="15" spans="1:28" ht="15.75" thickBot="1" x14ac:dyDescent="0.3">
      <c r="A15" s="5"/>
      <c r="B15" s="67"/>
      <c r="C15" s="9" t="s">
        <v>29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1">
        <v>0</v>
      </c>
    </row>
    <row r="16" spans="1:28" ht="15.75" thickTop="1" x14ac:dyDescent="0.25">
      <c r="A16" s="5"/>
      <c r="B16" s="65" t="s">
        <v>44</v>
      </c>
      <c r="C16" s="6" t="s">
        <v>26</v>
      </c>
      <c r="D16" s="7">
        <v>222.54366120218577</v>
      </c>
      <c r="E16" s="7">
        <v>0</v>
      </c>
      <c r="F16" s="7">
        <v>0</v>
      </c>
      <c r="G16" s="7">
        <v>0</v>
      </c>
      <c r="H16" s="7">
        <v>155.94999999999999</v>
      </c>
      <c r="I16" s="7">
        <v>173.47</v>
      </c>
      <c r="J16" s="7">
        <v>412.15000000000003</v>
      </c>
      <c r="K16" s="7">
        <v>558.26</v>
      </c>
      <c r="L16" s="7">
        <v>585.07000000000005</v>
      </c>
      <c r="M16" s="7">
        <v>407.8817647058824</v>
      </c>
      <c r="N16" s="7">
        <v>300.27052445074418</v>
      </c>
      <c r="O16" s="7">
        <v>296.3</v>
      </c>
      <c r="P16" s="7">
        <v>393.59</v>
      </c>
      <c r="Q16" s="7">
        <v>352.29</v>
      </c>
      <c r="R16" s="7">
        <v>0</v>
      </c>
      <c r="S16" s="7">
        <v>269</v>
      </c>
      <c r="T16" s="7">
        <v>272.94</v>
      </c>
      <c r="U16" s="7">
        <v>266.5</v>
      </c>
      <c r="V16" s="7">
        <v>315.99</v>
      </c>
      <c r="W16" s="7">
        <v>522.4808955223881</v>
      </c>
      <c r="X16" s="7">
        <v>356.16035608308613</v>
      </c>
      <c r="Y16" s="7">
        <v>225.14251758087201</v>
      </c>
      <c r="Z16" s="7">
        <v>247.59</v>
      </c>
      <c r="AA16" s="8">
        <v>225.27</v>
      </c>
    </row>
    <row r="17" spans="1:27" x14ac:dyDescent="0.25">
      <c r="B17" s="66"/>
      <c r="C17" s="6" t="s">
        <v>27</v>
      </c>
      <c r="D17" s="7">
        <v>0</v>
      </c>
      <c r="E17" s="7">
        <v>40.21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0</v>
      </c>
      <c r="AA17" s="8">
        <v>0</v>
      </c>
    </row>
    <row r="18" spans="1:27" x14ac:dyDescent="0.25">
      <c r="B18" s="66"/>
      <c r="C18" s="6" t="s">
        <v>28</v>
      </c>
      <c r="D18" s="7">
        <v>0</v>
      </c>
      <c r="E18" s="7">
        <v>0</v>
      </c>
      <c r="F18" s="7">
        <v>49.71</v>
      </c>
      <c r="G18" s="7">
        <v>56.17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134.24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0</v>
      </c>
      <c r="AA18" s="8">
        <v>0</v>
      </c>
    </row>
    <row r="19" spans="1:27" ht="15" customHeight="1" thickBot="1" x14ac:dyDescent="0.3">
      <c r="B19" s="67"/>
      <c r="C19" s="9" t="s">
        <v>29</v>
      </c>
      <c r="D19" s="10">
        <v>0</v>
      </c>
      <c r="E19" s="10">
        <v>0</v>
      </c>
      <c r="F19" s="10">
        <v>149.12</v>
      </c>
      <c r="G19" s="10">
        <v>168.5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402.71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1">
        <v>0</v>
      </c>
    </row>
    <row r="20" spans="1:27" ht="15.75" thickTop="1" x14ac:dyDescent="0.25">
      <c r="A20" s="5"/>
      <c r="B20" s="65" t="s">
        <v>45</v>
      </c>
      <c r="C20" s="6" t="s">
        <v>26</v>
      </c>
      <c r="D20" s="7">
        <v>225.29000000000002</v>
      </c>
      <c r="E20" s="7">
        <v>0</v>
      </c>
      <c r="F20" s="7">
        <v>0</v>
      </c>
      <c r="G20" s="7">
        <v>142.77857142857144</v>
      </c>
      <c r="H20" s="7">
        <v>154.10476190476189</v>
      </c>
      <c r="I20" s="7">
        <v>195.24185185185186</v>
      </c>
      <c r="J20" s="7">
        <v>260.01</v>
      </c>
      <c r="K20" s="7">
        <v>340.41666666666669</v>
      </c>
      <c r="L20" s="7">
        <v>378.59</v>
      </c>
      <c r="M20" s="7">
        <v>380.98675198893119</v>
      </c>
      <c r="N20" s="7">
        <v>373.66154929577465</v>
      </c>
      <c r="O20" s="7">
        <v>343.95548602912243</v>
      </c>
      <c r="P20" s="7">
        <v>287.34666666666664</v>
      </c>
      <c r="Q20" s="7">
        <v>334.47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425.85</v>
      </c>
      <c r="Y20" s="7">
        <v>367.49</v>
      </c>
      <c r="Z20" s="7">
        <v>307.3046357615894</v>
      </c>
      <c r="AA20" s="8">
        <v>241.04688209006531</v>
      </c>
    </row>
    <row r="21" spans="1:27" x14ac:dyDescent="0.25">
      <c r="B21" s="66"/>
      <c r="C21" s="6" t="s">
        <v>27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65.602780806979283</v>
      </c>
      <c r="S21" s="7">
        <v>71.272106782106789</v>
      </c>
      <c r="T21" s="7">
        <v>67.319999999999993</v>
      </c>
      <c r="U21" s="7">
        <v>81.768513640639696</v>
      </c>
      <c r="V21" s="7">
        <v>91.708034557235436</v>
      </c>
      <c r="W21" s="7">
        <v>100.23794625719769</v>
      </c>
      <c r="X21" s="7">
        <v>0</v>
      </c>
      <c r="Y21" s="7">
        <v>0</v>
      </c>
      <c r="Z21" s="7">
        <v>0</v>
      </c>
      <c r="AA21" s="8">
        <v>0</v>
      </c>
    </row>
    <row r="22" spans="1:27" x14ac:dyDescent="0.25">
      <c r="B22" s="66"/>
      <c r="C22" s="6" t="s">
        <v>28</v>
      </c>
      <c r="D22" s="7">
        <v>0</v>
      </c>
      <c r="E22" s="7">
        <v>67.010000000000005</v>
      </c>
      <c r="F22" s="7">
        <v>55.39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8">
        <v>0</v>
      </c>
    </row>
    <row r="23" spans="1:27" ht="15.75" thickBot="1" x14ac:dyDescent="0.3">
      <c r="B23" s="67"/>
      <c r="C23" s="9" t="s">
        <v>29</v>
      </c>
      <c r="D23" s="10">
        <v>0</v>
      </c>
      <c r="E23" s="10">
        <v>201.03</v>
      </c>
      <c r="F23" s="10">
        <v>166.16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1">
        <v>0</v>
      </c>
    </row>
    <row r="24" spans="1:27" ht="15.75" thickTop="1" x14ac:dyDescent="0.25">
      <c r="A24" s="5"/>
      <c r="B24" s="65" t="s">
        <v>46</v>
      </c>
      <c r="C24" s="6" t="s">
        <v>26</v>
      </c>
      <c r="D24" s="7">
        <v>227.77383589059372</v>
      </c>
      <c r="E24" s="7">
        <v>220.31</v>
      </c>
      <c r="F24" s="7">
        <v>0</v>
      </c>
      <c r="G24" s="7">
        <v>0</v>
      </c>
      <c r="H24" s="7">
        <v>196.99470588235295</v>
      </c>
      <c r="I24" s="7">
        <v>247.07200000000003</v>
      </c>
      <c r="J24" s="7">
        <v>0</v>
      </c>
      <c r="K24" s="7">
        <v>416.72500000000002</v>
      </c>
      <c r="L24" s="7">
        <v>301.63</v>
      </c>
      <c r="M24" s="7">
        <v>253.7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292.16000000000003</v>
      </c>
      <c r="Y24" s="7">
        <v>0</v>
      </c>
      <c r="Z24" s="7">
        <v>210.99</v>
      </c>
      <c r="AA24" s="8">
        <v>187.56</v>
      </c>
    </row>
    <row r="25" spans="1:27" x14ac:dyDescent="0.25">
      <c r="B25" s="66"/>
      <c r="C25" s="6" t="s">
        <v>27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80.05</v>
      </c>
      <c r="O25" s="7">
        <v>61.074516129032254</v>
      </c>
      <c r="P25" s="7">
        <v>56.296991150442473</v>
      </c>
      <c r="Q25" s="7">
        <v>44.1246875</v>
      </c>
      <c r="R25" s="7">
        <v>47.051468101460415</v>
      </c>
      <c r="S25" s="7">
        <v>47.332591703805271</v>
      </c>
      <c r="T25" s="7">
        <v>49.70125298736771</v>
      </c>
      <c r="U25" s="7">
        <v>49.639571765559786</v>
      </c>
      <c r="V25" s="7">
        <v>56.815906735751291</v>
      </c>
      <c r="W25" s="7">
        <v>66.569999999999993</v>
      </c>
      <c r="X25" s="7">
        <v>0</v>
      </c>
      <c r="Y25" s="7">
        <v>82.11999999999999</v>
      </c>
      <c r="Z25" s="7">
        <v>0</v>
      </c>
      <c r="AA25" s="8">
        <v>0</v>
      </c>
    </row>
    <row r="26" spans="1:27" x14ac:dyDescent="0.25">
      <c r="B26" s="66"/>
      <c r="C26" s="6" t="s">
        <v>28</v>
      </c>
      <c r="D26" s="7">
        <v>0</v>
      </c>
      <c r="E26" s="7">
        <v>0</v>
      </c>
      <c r="F26" s="7">
        <v>80.19</v>
      </c>
      <c r="G26" s="7">
        <v>73.569999999999993</v>
      </c>
      <c r="H26" s="7">
        <v>0</v>
      </c>
      <c r="I26" s="7">
        <v>0</v>
      </c>
      <c r="J26" s="7">
        <v>115.26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8">
        <v>0</v>
      </c>
    </row>
    <row r="27" spans="1:27" ht="15.75" thickBot="1" x14ac:dyDescent="0.3">
      <c r="B27" s="67"/>
      <c r="C27" s="9" t="s">
        <v>29</v>
      </c>
      <c r="D27" s="10">
        <v>0</v>
      </c>
      <c r="E27" s="10">
        <v>0</v>
      </c>
      <c r="F27" s="10">
        <v>240.57</v>
      </c>
      <c r="G27" s="10">
        <v>220.71</v>
      </c>
      <c r="H27" s="10">
        <v>0</v>
      </c>
      <c r="I27" s="10">
        <v>0</v>
      </c>
      <c r="J27" s="10">
        <v>345.77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1">
        <v>0</v>
      </c>
    </row>
    <row r="28" spans="1:27" ht="15.75" thickTop="1" x14ac:dyDescent="0.25">
      <c r="A28" s="5"/>
      <c r="B28" s="65" t="s">
        <v>47</v>
      </c>
      <c r="C28" s="6" t="s">
        <v>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193.38</v>
      </c>
      <c r="K28" s="7">
        <v>327.8</v>
      </c>
      <c r="L28" s="7">
        <v>383.88689530685923</v>
      </c>
      <c r="M28" s="7">
        <v>282.51523461304083</v>
      </c>
      <c r="N28" s="7">
        <v>198.67876606683805</v>
      </c>
      <c r="O28" s="7">
        <v>223.11</v>
      </c>
      <c r="P28" s="7">
        <v>223.16</v>
      </c>
      <c r="Q28" s="7">
        <v>214.5</v>
      </c>
      <c r="R28" s="7">
        <v>0</v>
      </c>
      <c r="S28" s="7">
        <v>223.16000000000003</v>
      </c>
      <c r="T28" s="7">
        <v>234.81633986928105</v>
      </c>
      <c r="U28" s="7">
        <v>263.93995864920748</v>
      </c>
      <c r="V28" s="7">
        <v>245.23566328201767</v>
      </c>
      <c r="W28" s="7">
        <v>373.04405520169848</v>
      </c>
      <c r="X28" s="7">
        <v>416.25</v>
      </c>
      <c r="Y28" s="7">
        <v>326.31</v>
      </c>
      <c r="Z28" s="7">
        <v>303.45</v>
      </c>
      <c r="AA28" s="8">
        <v>196.31477716574861</v>
      </c>
    </row>
    <row r="29" spans="1:27" x14ac:dyDescent="0.25">
      <c r="B29" s="66"/>
      <c r="C29" s="6" t="s">
        <v>27</v>
      </c>
      <c r="D29" s="7">
        <v>32.866363636363637</v>
      </c>
      <c r="E29" s="7">
        <v>49.75</v>
      </c>
      <c r="F29" s="7">
        <v>26.780250000000002</v>
      </c>
      <c r="G29" s="7">
        <v>26.755000000000003</v>
      </c>
      <c r="H29" s="7">
        <v>25.535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69.209999999999994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8">
        <v>0</v>
      </c>
    </row>
    <row r="30" spans="1:27" x14ac:dyDescent="0.25">
      <c r="B30" s="66"/>
      <c r="C30" s="6" t="s">
        <v>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69.209999999999994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8">
        <v>0</v>
      </c>
    </row>
    <row r="31" spans="1:27" ht="15.75" thickBot="1" x14ac:dyDescent="0.3">
      <c r="B31" s="67"/>
      <c r="C31" s="9" t="s">
        <v>29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207.62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1">
        <v>0</v>
      </c>
    </row>
    <row r="32" spans="1:27" ht="15.75" thickTop="1" x14ac:dyDescent="0.25">
      <c r="A32" s="5"/>
      <c r="B32" s="65" t="s">
        <v>48</v>
      </c>
      <c r="C32" s="6" t="s">
        <v>26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180.61500000000001</v>
      </c>
      <c r="K32" s="7">
        <v>238.07</v>
      </c>
      <c r="L32" s="7">
        <v>263.09769230769234</v>
      </c>
      <c r="M32" s="7">
        <v>226.11000000000004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0</v>
      </c>
      <c r="AA32" s="8">
        <v>0</v>
      </c>
    </row>
    <row r="33" spans="1:27" x14ac:dyDescent="0.25">
      <c r="B33" s="66"/>
      <c r="C33" s="6" t="s">
        <v>27</v>
      </c>
      <c r="D33" s="7">
        <v>41.527058823529416</v>
      </c>
      <c r="E33" s="7">
        <v>31.577476791240183</v>
      </c>
      <c r="F33" s="7">
        <v>25.841701122268162</v>
      </c>
      <c r="G33" s="7">
        <v>27.043233532934135</v>
      </c>
      <c r="H33" s="7">
        <v>27.715833333333336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52.318417757541262</v>
      </c>
      <c r="O33" s="7">
        <v>48.359947345326901</v>
      </c>
      <c r="P33" s="7">
        <v>41.790112316771371</v>
      </c>
      <c r="Q33" s="7">
        <v>43.713215934347758</v>
      </c>
      <c r="R33" s="7">
        <v>46.451568296795955</v>
      </c>
      <c r="S33" s="7">
        <v>57.84082622055309</v>
      </c>
      <c r="T33" s="7">
        <v>61.315500596964014</v>
      </c>
      <c r="U33" s="7">
        <v>68.997837837837849</v>
      </c>
      <c r="V33" s="7">
        <v>76.406120737842372</v>
      </c>
      <c r="W33" s="7">
        <v>88.479232892920521</v>
      </c>
      <c r="X33" s="7">
        <v>78.862851554860171</v>
      </c>
      <c r="Y33" s="7">
        <v>76.418182764002083</v>
      </c>
      <c r="Z33" s="7">
        <v>67.751406649616371</v>
      </c>
      <c r="AA33" s="8">
        <v>54.689999999999991</v>
      </c>
    </row>
    <row r="34" spans="1:27" x14ac:dyDescent="0.25">
      <c r="B34" s="66"/>
      <c r="C34" s="6" t="s">
        <v>28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55.99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8">
        <v>0</v>
      </c>
    </row>
    <row r="35" spans="1:27" ht="15.75" thickBot="1" x14ac:dyDescent="0.3">
      <c r="B35" s="67"/>
      <c r="C35" s="9" t="s">
        <v>29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167.97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1">
        <v>0</v>
      </c>
    </row>
    <row r="36" spans="1:27" ht="15.75" thickTop="1" x14ac:dyDescent="0.25">
      <c r="A36" s="5"/>
      <c r="B36" s="65" t="s">
        <v>49</v>
      </c>
      <c r="C36" s="6" t="s">
        <v>26</v>
      </c>
      <c r="D36" s="7">
        <v>222.93</v>
      </c>
      <c r="E36" s="7">
        <v>210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8">
        <v>0</v>
      </c>
    </row>
    <row r="37" spans="1:27" x14ac:dyDescent="0.25">
      <c r="B37" s="66"/>
      <c r="C37" s="6" t="s">
        <v>27</v>
      </c>
      <c r="D37" s="7">
        <v>0</v>
      </c>
      <c r="E37" s="7">
        <v>0</v>
      </c>
      <c r="F37" s="7">
        <v>37.92</v>
      </c>
      <c r="G37" s="7">
        <v>35.242777777777775</v>
      </c>
      <c r="H37" s="7">
        <v>34.506</v>
      </c>
      <c r="I37" s="7">
        <v>33.449189189189184</v>
      </c>
      <c r="J37" s="7">
        <v>35.971555555555554</v>
      </c>
      <c r="K37" s="7">
        <v>38.98416666666666</v>
      </c>
      <c r="L37" s="7">
        <v>39.582432432432434</v>
      </c>
      <c r="M37" s="7">
        <v>42.245851134111433</v>
      </c>
      <c r="N37" s="7">
        <v>39.646185969965025</v>
      </c>
      <c r="O37" s="7">
        <v>40.226999999999997</v>
      </c>
      <c r="P37" s="7">
        <v>38.05590909090909</v>
      </c>
      <c r="Q37" s="7">
        <v>33.020000000000003</v>
      </c>
      <c r="R37" s="7">
        <v>33.006399999999999</v>
      </c>
      <c r="S37" s="7">
        <v>37.526400000000002</v>
      </c>
      <c r="T37" s="7">
        <v>40.331641961231469</v>
      </c>
      <c r="U37" s="7">
        <v>40.2164</v>
      </c>
      <c r="V37" s="7">
        <v>42.461192660550452</v>
      </c>
      <c r="W37" s="7">
        <v>74.27056022408965</v>
      </c>
      <c r="X37" s="7">
        <v>72.971781011781019</v>
      </c>
      <c r="Y37" s="7">
        <v>44.802625264643616</v>
      </c>
      <c r="Z37" s="7">
        <v>41.806021080368907</v>
      </c>
      <c r="AA37" s="8">
        <v>35.363999999999997</v>
      </c>
    </row>
    <row r="38" spans="1:27" x14ac:dyDescent="0.25">
      <c r="B38" s="66"/>
      <c r="C38" s="6" t="s">
        <v>28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8">
        <v>0</v>
      </c>
    </row>
    <row r="39" spans="1:27" ht="15.75" thickBot="1" x14ac:dyDescent="0.3">
      <c r="B39" s="67"/>
      <c r="C39" s="9" t="s">
        <v>29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1">
        <v>0</v>
      </c>
    </row>
    <row r="40" spans="1:27" ht="15.75" thickTop="1" x14ac:dyDescent="0.25">
      <c r="A40" s="5"/>
      <c r="B40" s="65" t="s">
        <v>50</v>
      </c>
      <c r="C40" s="6" t="s">
        <v>26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46.612182103610671</v>
      </c>
      <c r="O40" s="7">
        <v>40.149555375909458</v>
      </c>
      <c r="P40" s="7">
        <v>29.746597977485209</v>
      </c>
      <c r="Q40" s="7">
        <v>11.867171525937144</v>
      </c>
      <c r="R40" s="7">
        <v>6.8878394953565802</v>
      </c>
      <c r="S40" s="7">
        <v>6.8950393224440409</v>
      </c>
      <c r="T40" s="7">
        <v>11.475574589578871</v>
      </c>
      <c r="U40" s="7">
        <v>122.48671154842052</v>
      </c>
      <c r="V40" s="7">
        <v>188.45038240917782</v>
      </c>
      <c r="W40" s="7">
        <v>0</v>
      </c>
      <c r="X40" s="7">
        <v>390.6</v>
      </c>
      <c r="Y40" s="7">
        <v>359.31</v>
      </c>
      <c r="Z40" s="7">
        <v>357.42</v>
      </c>
      <c r="AA40" s="8">
        <v>336.45</v>
      </c>
    </row>
    <row r="41" spans="1:27" x14ac:dyDescent="0.25">
      <c r="B41" s="66"/>
      <c r="C41" s="6" t="s">
        <v>27</v>
      </c>
      <c r="D41" s="7">
        <v>28.73</v>
      </c>
      <c r="E41" s="7">
        <v>15.2</v>
      </c>
      <c r="F41" s="7">
        <v>18.38</v>
      </c>
      <c r="G41" s="7">
        <v>15.68</v>
      </c>
      <c r="H41" s="7">
        <v>19.2</v>
      </c>
      <c r="I41" s="7">
        <v>18.05</v>
      </c>
      <c r="J41" s="7">
        <v>15.5</v>
      </c>
      <c r="K41" s="7">
        <v>21.142310072189751</v>
      </c>
      <c r="L41" s="7">
        <v>16.850000000000001</v>
      </c>
      <c r="M41" s="7">
        <v>18.010000000000002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120.29</v>
      </c>
      <c r="X41" s="7">
        <v>0</v>
      </c>
      <c r="Y41" s="7">
        <v>0</v>
      </c>
      <c r="Z41" s="7">
        <v>0</v>
      </c>
      <c r="AA41" s="8">
        <v>0</v>
      </c>
    </row>
    <row r="42" spans="1:27" x14ac:dyDescent="0.25">
      <c r="B42" s="66"/>
      <c r="C42" s="6" t="s">
        <v>28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0</v>
      </c>
      <c r="AA42" s="8">
        <v>0</v>
      </c>
    </row>
    <row r="43" spans="1:27" ht="15.75" thickBot="1" x14ac:dyDescent="0.3">
      <c r="B43" s="67"/>
      <c r="C43" s="9" t="s">
        <v>29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1">
        <v>0</v>
      </c>
    </row>
    <row r="44" spans="1:27" ht="15.75" thickTop="1" x14ac:dyDescent="0.25">
      <c r="A44" s="5"/>
      <c r="B44" s="65" t="s">
        <v>51</v>
      </c>
      <c r="C44" s="6" t="s">
        <v>26</v>
      </c>
      <c r="D44" s="7">
        <v>273.57</v>
      </c>
      <c r="E44" s="7">
        <v>277.47000000000003</v>
      </c>
      <c r="F44" s="7">
        <v>0</v>
      </c>
      <c r="G44" s="7">
        <v>0</v>
      </c>
      <c r="H44" s="7">
        <v>0</v>
      </c>
      <c r="I44" s="7">
        <v>286.73</v>
      </c>
      <c r="J44" s="7">
        <v>344.38</v>
      </c>
      <c r="K44" s="7">
        <v>412.80043290043295</v>
      </c>
      <c r="L44" s="7">
        <v>389.23682795698926</v>
      </c>
      <c r="M44" s="7">
        <v>348.76984126984132</v>
      </c>
      <c r="N44" s="7">
        <v>279.39999999999998</v>
      </c>
      <c r="O44" s="7">
        <v>252.56099692577951</v>
      </c>
      <c r="P44" s="7">
        <v>281.77999999999997</v>
      </c>
      <c r="Q44" s="7">
        <v>272.76</v>
      </c>
      <c r="R44" s="7">
        <v>0</v>
      </c>
      <c r="S44" s="7">
        <v>0</v>
      </c>
      <c r="T44" s="7">
        <v>274.29000000000002</v>
      </c>
      <c r="U44" s="7">
        <v>329.09</v>
      </c>
      <c r="V44" s="7">
        <v>391.23462304409668</v>
      </c>
      <c r="W44" s="7">
        <v>495.26</v>
      </c>
      <c r="X44" s="7">
        <v>506.11935344827589</v>
      </c>
      <c r="Y44" s="7">
        <v>348.15</v>
      </c>
      <c r="Z44" s="7">
        <v>364.34158057054742</v>
      </c>
      <c r="AA44" s="8">
        <v>290.5764821166095</v>
      </c>
    </row>
    <row r="45" spans="1:27" x14ac:dyDescent="0.25">
      <c r="B45" s="66"/>
      <c r="C45" s="6" t="s">
        <v>27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89.99</v>
      </c>
      <c r="S45" s="7">
        <v>89.89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0</v>
      </c>
      <c r="AA45" s="8">
        <v>0</v>
      </c>
    </row>
    <row r="46" spans="1:27" x14ac:dyDescent="0.25">
      <c r="B46" s="66"/>
      <c r="C46" s="6" t="s">
        <v>28</v>
      </c>
      <c r="D46" s="7">
        <v>0</v>
      </c>
      <c r="E46" s="7">
        <v>0</v>
      </c>
      <c r="F46" s="7">
        <v>92.3</v>
      </c>
      <c r="G46" s="7">
        <v>92.84</v>
      </c>
      <c r="H46" s="7">
        <v>97.78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0</v>
      </c>
      <c r="AA46" s="8">
        <v>0</v>
      </c>
    </row>
    <row r="47" spans="1:27" ht="15.75" thickBot="1" x14ac:dyDescent="0.3">
      <c r="B47" s="67"/>
      <c r="C47" s="9" t="s">
        <v>29</v>
      </c>
      <c r="D47" s="10">
        <v>0</v>
      </c>
      <c r="E47" s="10">
        <v>0</v>
      </c>
      <c r="F47" s="10">
        <v>276.89999999999998</v>
      </c>
      <c r="G47" s="10">
        <v>278.52</v>
      </c>
      <c r="H47" s="10">
        <v>293.33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1">
        <v>0</v>
      </c>
    </row>
    <row r="48" spans="1:27" ht="15.75" thickTop="1" x14ac:dyDescent="0.25">
      <c r="A48" s="5"/>
      <c r="B48" s="65" t="s">
        <v>52</v>
      </c>
      <c r="C48" s="6" t="s">
        <v>26</v>
      </c>
      <c r="D48" s="7">
        <v>0</v>
      </c>
      <c r="E48" s="7">
        <v>245.31153846153848</v>
      </c>
      <c r="F48" s="7">
        <v>240.46769230769229</v>
      </c>
      <c r="G48" s="7">
        <v>237.88977272727271</v>
      </c>
      <c r="H48" s="7">
        <v>241.21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224.01</v>
      </c>
      <c r="P48" s="7">
        <v>0</v>
      </c>
      <c r="Q48" s="7">
        <v>0</v>
      </c>
      <c r="R48" s="7">
        <v>224.18</v>
      </c>
      <c r="S48" s="7">
        <v>0</v>
      </c>
      <c r="T48" s="7">
        <v>0</v>
      </c>
      <c r="U48" s="7">
        <v>0</v>
      </c>
      <c r="V48" s="7">
        <v>335.81465290806756</v>
      </c>
      <c r="W48" s="7">
        <v>367.2956684910086</v>
      </c>
      <c r="X48" s="7">
        <v>371.60550920910072</v>
      </c>
      <c r="Y48" s="7">
        <v>280.96974081055606</v>
      </c>
      <c r="Z48" s="7">
        <v>271.31176653139175</v>
      </c>
      <c r="AA48" s="8">
        <v>228.18272493573264</v>
      </c>
    </row>
    <row r="49" spans="1:27" x14ac:dyDescent="0.25">
      <c r="B49" s="66"/>
      <c r="C49" s="6" t="s">
        <v>27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57.467368421052626</v>
      </c>
      <c r="J49" s="7">
        <v>68.86</v>
      </c>
      <c r="K49" s="7">
        <v>96.548610980760202</v>
      </c>
      <c r="L49" s="7">
        <v>78.115000000000009</v>
      </c>
      <c r="M49" s="7">
        <v>68.596199999999996</v>
      </c>
      <c r="N49" s="7">
        <v>54.777187499999997</v>
      </c>
      <c r="O49" s="7">
        <v>0</v>
      </c>
      <c r="P49" s="7">
        <v>75.09</v>
      </c>
      <c r="Q49" s="7">
        <v>73.819999999999993</v>
      </c>
      <c r="R49" s="7">
        <v>0</v>
      </c>
      <c r="S49" s="7">
        <v>76.39</v>
      </c>
      <c r="T49" s="7">
        <v>83.69</v>
      </c>
      <c r="U49" s="7">
        <v>119.96</v>
      </c>
      <c r="V49" s="7">
        <v>0</v>
      </c>
      <c r="W49" s="7">
        <v>0</v>
      </c>
      <c r="X49" s="7">
        <v>0</v>
      </c>
      <c r="Y49" s="7">
        <v>0</v>
      </c>
      <c r="Z49" s="7">
        <v>0</v>
      </c>
      <c r="AA49" s="8">
        <v>0</v>
      </c>
    </row>
    <row r="50" spans="1:27" x14ac:dyDescent="0.25">
      <c r="B50" s="66"/>
      <c r="C50" s="6" t="s">
        <v>28</v>
      </c>
      <c r="D50" s="7">
        <v>99.52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8">
        <v>0</v>
      </c>
    </row>
    <row r="51" spans="1:27" ht="15.75" thickBot="1" x14ac:dyDescent="0.3">
      <c r="B51" s="67"/>
      <c r="C51" s="9" t="s">
        <v>29</v>
      </c>
      <c r="D51" s="10">
        <v>298.55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1">
        <v>0</v>
      </c>
    </row>
    <row r="52" spans="1:27" ht="15.75" thickTop="1" x14ac:dyDescent="0.25">
      <c r="A52" s="5"/>
      <c r="B52" s="65" t="s">
        <v>53</v>
      </c>
      <c r="C52" s="6" t="s">
        <v>26</v>
      </c>
      <c r="D52" s="7">
        <v>247.88718769617074</v>
      </c>
      <c r="E52" s="7">
        <v>237.70833333333334</v>
      </c>
      <c r="F52" s="7">
        <v>232.3025806451613</v>
      </c>
      <c r="G52" s="7">
        <v>230.1390909090909</v>
      </c>
      <c r="H52" s="7">
        <v>238.46199999999999</v>
      </c>
      <c r="I52" s="7">
        <v>0</v>
      </c>
      <c r="J52" s="7">
        <v>0</v>
      </c>
      <c r="K52" s="7">
        <v>0</v>
      </c>
      <c r="L52" s="7">
        <v>0</v>
      </c>
      <c r="M52" s="7">
        <v>351.65281584930165</v>
      </c>
      <c r="N52" s="7">
        <v>293.645200724419</v>
      </c>
      <c r="O52" s="7">
        <v>262.39799248890409</v>
      </c>
      <c r="P52" s="7">
        <v>251.51161856963611</v>
      </c>
      <c r="Q52" s="7">
        <v>292.56</v>
      </c>
      <c r="R52" s="7">
        <v>300.08</v>
      </c>
      <c r="S52" s="7">
        <v>0</v>
      </c>
      <c r="T52" s="7">
        <v>300.70999999999998</v>
      </c>
      <c r="U52" s="7">
        <v>361.88</v>
      </c>
      <c r="V52" s="7">
        <v>0</v>
      </c>
      <c r="W52" s="7">
        <v>0</v>
      </c>
      <c r="X52" s="7">
        <v>452.45</v>
      </c>
      <c r="Y52" s="7">
        <v>356.18798582253731</v>
      </c>
      <c r="Z52" s="7">
        <v>343.38956934018171</v>
      </c>
      <c r="AA52" s="8">
        <v>301.51428571428568</v>
      </c>
    </row>
    <row r="53" spans="1:27" x14ac:dyDescent="0.25">
      <c r="B53" s="66"/>
      <c r="C53" s="6" t="s">
        <v>27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136.91999999999999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58.806551724137933</v>
      </c>
      <c r="T53" s="7">
        <v>0</v>
      </c>
      <c r="U53" s="7">
        <v>0</v>
      </c>
      <c r="V53" s="7">
        <v>133.1</v>
      </c>
      <c r="W53" s="7">
        <v>149.47999999999999</v>
      </c>
      <c r="X53" s="7">
        <v>0</v>
      </c>
      <c r="Y53" s="7">
        <v>0</v>
      </c>
      <c r="Z53" s="7">
        <v>0</v>
      </c>
      <c r="AA53" s="8">
        <v>0</v>
      </c>
    </row>
    <row r="54" spans="1:27" x14ac:dyDescent="0.25">
      <c r="B54" s="66"/>
      <c r="C54" s="6" t="s">
        <v>28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106.16</v>
      </c>
      <c r="J54" s="7">
        <v>124.37</v>
      </c>
      <c r="K54" s="7">
        <v>134.05000000000001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0</v>
      </c>
      <c r="AA54" s="8">
        <v>0</v>
      </c>
    </row>
    <row r="55" spans="1:27" ht="15.75" thickBot="1" x14ac:dyDescent="0.3">
      <c r="B55" s="67"/>
      <c r="C55" s="9" t="s">
        <v>29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318.48</v>
      </c>
      <c r="J55" s="10">
        <v>373.11</v>
      </c>
      <c r="K55" s="10">
        <v>402.15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1">
        <v>0</v>
      </c>
    </row>
    <row r="56" spans="1:27" ht="15.75" thickTop="1" x14ac:dyDescent="0.25">
      <c r="A56" s="5"/>
      <c r="B56" s="65" t="s">
        <v>54</v>
      </c>
      <c r="C56" s="6" t="s">
        <v>26</v>
      </c>
      <c r="D56" s="7">
        <v>348.68</v>
      </c>
      <c r="E56" s="7">
        <v>0</v>
      </c>
      <c r="F56" s="7">
        <v>260.18</v>
      </c>
      <c r="G56" s="7">
        <v>257.47000000000003</v>
      </c>
      <c r="H56" s="7">
        <v>259.95799999999997</v>
      </c>
      <c r="I56" s="7">
        <v>0</v>
      </c>
      <c r="J56" s="7">
        <v>0</v>
      </c>
      <c r="K56" s="7">
        <v>0</v>
      </c>
      <c r="L56" s="7">
        <v>423.17</v>
      </c>
      <c r="M56" s="7">
        <v>379.17</v>
      </c>
      <c r="N56" s="7">
        <v>0</v>
      </c>
      <c r="O56" s="7">
        <v>0</v>
      </c>
      <c r="P56" s="7">
        <v>303.36</v>
      </c>
      <c r="Q56" s="7">
        <v>253.75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0</v>
      </c>
      <c r="AA56" s="8">
        <v>353.1</v>
      </c>
    </row>
    <row r="57" spans="1:27" x14ac:dyDescent="0.25">
      <c r="B57" s="66"/>
      <c r="C57" s="6" t="s">
        <v>27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61.346000000000004</v>
      </c>
      <c r="J57" s="7">
        <v>76.205999999999989</v>
      </c>
      <c r="K57" s="7">
        <v>81.72</v>
      </c>
      <c r="L57" s="7">
        <v>0</v>
      </c>
      <c r="M57" s="7">
        <v>0</v>
      </c>
      <c r="N57" s="7">
        <v>64.94</v>
      </c>
      <c r="O57" s="7">
        <v>63.78</v>
      </c>
      <c r="P57" s="7">
        <v>0</v>
      </c>
      <c r="Q57" s="7">
        <v>0</v>
      </c>
      <c r="R57" s="7">
        <v>96.82</v>
      </c>
      <c r="S57" s="7">
        <v>96</v>
      </c>
      <c r="T57" s="7">
        <v>66.133494886616276</v>
      </c>
      <c r="U57" s="7">
        <v>70.350861338604915</v>
      </c>
      <c r="V57" s="7">
        <v>83.432025316455707</v>
      </c>
      <c r="W57" s="7">
        <v>81.327692307692303</v>
      </c>
      <c r="X57" s="7">
        <v>81.6964705882353</v>
      </c>
      <c r="Y57" s="7">
        <v>107.47575118966688</v>
      </c>
      <c r="Z57" s="7">
        <v>76.11</v>
      </c>
      <c r="AA57" s="8">
        <v>0</v>
      </c>
    </row>
    <row r="58" spans="1:27" x14ac:dyDescent="0.25">
      <c r="B58" s="66"/>
      <c r="C58" s="6" t="s">
        <v>28</v>
      </c>
      <c r="D58" s="7">
        <v>0</v>
      </c>
      <c r="E58" s="7">
        <v>103.82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8">
        <v>0</v>
      </c>
    </row>
    <row r="59" spans="1:27" ht="15.75" thickBot="1" x14ac:dyDescent="0.3">
      <c r="B59" s="67"/>
      <c r="C59" s="9" t="s">
        <v>29</v>
      </c>
      <c r="D59" s="10">
        <v>0</v>
      </c>
      <c r="E59" s="10">
        <v>311.45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1">
        <v>0</v>
      </c>
    </row>
    <row r="60" spans="1:27" ht="15.75" thickTop="1" x14ac:dyDescent="0.25">
      <c r="A60" s="5"/>
      <c r="B60" s="65" t="s">
        <v>55</v>
      </c>
      <c r="C60" s="6" t="s">
        <v>26</v>
      </c>
      <c r="D60" s="7">
        <v>312.40092592592595</v>
      </c>
      <c r="E60" s="7">
        <v>298.58999999999997</v>
      </c>
      <c r="F60" s="7">
        <v>292.10000000000002</v>
      </c>
      <c r="G60" s="7">
        <v>265.94608695652175</v>
      </c>
      <c r="H60" s="7">
        <v>249.49487179487178</v>
      </c>
      <c r="I60" s="7">
        <v>255.91333333333333</v>
      </c>
      <c r="J60" s="7">
        <v>0</v>
      </c>
      <c r="K60" s="7">
        <v>0</v>
      </c>
      <c r="L60" s="7">
        <v>322.16000000000003</v>
      </c>
      <c r="M60" s="7">
        <v>284.88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345.04306380290586</v>
      </c>
      <c r="Y60" s="7">
        <v>271.48625000000004</v>
      </c>
      <c r="Z60" s="7">
        <v>266.62</v>
      </c>
      <c r="AA60" s="8">
        <v>255.11</v>
      </c>
    </row>
    <row r="61" spans="1:27" x14ac:dyDescent="0.25">
      <c r="B61" s="66"/>
      <c r="C61" s="6" t="s">
        <v>27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110.46</v>
      </c>
      <c r="L61" s="7">
        <v>0</v>
      </c>
      <c r="M61" s="7">
        <v>0</v>
      </c>
      <c r="N61" s="7">
        <v>95.31</v>
      </c>
      <c r="O61" s="7">
        <v>93.28</v>
      </c>
      <c r="P61" s="7">
        <v>80.02</v>
      </c>
      <c r="Q61" s="7">
        <v>83.83</v>
      </c>
      <c r="R61" s="7">
        <v>65.705676567656766</v>
      </c>
      <c r="S61" s="7">
        <v>45.337142857142858</v>
      </c>
      <c r="T61" s="7">
        <v>77.510000000000005</v>
      </c>
      <c r="U61" s="7">
        <v>56.944873454973504</v>
      </c>
      <c r="V61" s="7">
        <v>58.866206896551724</v>
      </c>
      <c r="W61" s="7">
        <v>114.18</v>
      </c>
      <c r="X61" s="7">
        <v>0</v>
      </c>
      <c r="Y61" s="7">
        <v>0</v>
      </c>
      <c r="Z61" s="7">
        <v>0</v>
      </c>
      <c r="AA61" s="8">
        <v>0</v>
      </c>
    </row>
    <row r="62" spans="1:27" x14ac:dyDescent="0.25">
      <c r="B62" s="66"/>
      <c r="C62" s="6" t="s">
        <v>28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102.67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8">
        <v>0</v>
      </c>
    </row>
    <row r="63" spans="1:27" ht="15.75" thickBot="1" x14ac:dyDescent="0.3">
      <c r="B63" s="67"/>
      <c r="C63" s="9" t="s">
        <v>29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308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1">
        <v>0</v>
      </c>
    </row>
    <row r="64" spans="1:27" ht="15.75" thickTop="1" x14ac:dyDescent="0.25">
      <c r="A64" s="5"/>
      <c r="B64" s="65" t="s">
        <v>56</v>
      </c>
      <c r="C64" s="6" t="s">
        <v>26</v>
      </c>
      <c r="D64" s="7">
        <v>0</v>
      </c>
      <c r="E64" s="7">
        <v>0</v>
      </c>
      <c r="F64" s="7">
        <v>0</v>
      </c>
      <c r="G64" s="7">
        <v>226.46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199.49</v>
      </c>
      <c r="V64" s="7">
        <v>256.79000000000002</v>
      </c>
      <c r="W64" s="7">
        <v>311.93</v>
      </c>
      <c r="X64" s="7">
        <v>342.87</v>
      </c>
      <c r="Y64" s="7">
        <v>291.70999999999998</v>
      </c>
      <c r="Z64" s="7">
        <v>0</v>
      </c>
      <c r="AA64" s="8">
        <v>0</v>
      </c>
    </row>
    <row r="65" spans="1:27" x14ac:dyDescent="0.25">
      <c r="B65" s="66"/>
      <c r="C65" s="6" t="s">
        <v>27</v>
      </c>
      <c r="D65" s="7">
        <v>57.356666666666669</v>
      </c>
      <c r="E65" s="7">
        <v>55.349756647138349</v>
      </c>
      <c r="F65" s="7">
        <v>53.43</v>
      </c>
      <c r="G65" s="7">
        <v>0</v>
      </c>
      <c r="H65" s="7">
        <v>0</v>
      </c>
      <c r="I65" s="7">
        <v>0</v>
      </c>
      <c r="J65" s="7">
        <v>0</v>
      </c>
      <c r="K65" s="7">
        <v>95.56</v>
      </c>
      <c r="L65" s="7">
        <v>56.905806451612904</v>
      </c>
      <c r="M65" s="7">
        <v>68.600115532734264</v>
      </c>
      <c r="N65" s="7">
        <v>47.112566239952358</v>
      </c>
      <c r="O65" s="7">
        <v>41.970091027308186</v>
      </c>
      <c r="P65" s="7">
        <v>28.280039292730844</v>
      </c>
      <c r="Q65" s="7">
        <v>30.706000000000003</v>
      </c>
      <c r="R65" s="7">
        <v>29.926400000000005</v>
      </c>
      <c r="S65" s="7">
        <v>31.516400000000004</v>
      </c>
      <c r="T65" s="7">
        <v>67.02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52.756136363636365</v>
      </c>
      <c r="AA65" s="8">
        <v>55.269692154915596</v>
      </c>
    </row>
    <row r="66" spans="1:27" x14ac:dyDescent="0.25">
      <c r="B66" s="66"/>
      <c r="C66" s="6" t="s">
        <v>28</v>
      </c>
      <c r="D66" s="7">
        <v>0</v>
      </c>
      <c r="E66" s="7">
        <v>0</v>
      </c>
      <c r="F66" s="7">
        <v>0</v>
      </c>
      <c r="G66" s="7">
        <v>0</v>
      </c>
      <c r="H66" s="7">
        <v>85.91</v>
      </c>
      <c r="I66" s="7">
        <v>89.8</v>
      </c>
      <c r="J66" s="7">
        <v>94.49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8">
        <v>0</v>
      </c>
    </row>
    <row r="67" spans="1:27" ht="15.75" thickBot="1" x14ac:dyDescent="0.3">
      <c r="B67" s="67"/>
      <c r="C67" s="9" t="s">
        <v>29</v>
      </c>
      <c r="D67" s="10">
        <v>0</v>
      </c>
      <c r="E67" s="10">
        <v>0</v>
      </c>
      <c r="F67" s="10">
        <v>0</v>
      </c>
      <c r="G67" s="10">
        <v>0</v>
      </c>
      <c r="H67" s="10">
        <v>257.72000000000003</v>
      </c>
      <c r="I67" s="10">
        <v>269.39999999999998</v>
      </c>
      <c r="J67" s="10">
        <v>283.47000000000003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11">
        <v>0</v>
      </c>
    </row>
    <row r="68" spans="1:27" ht="15.75" thickTop="1" x14ac:dyDescent="0.25">
      <c r="A68" s="5"/>
      <c r="B68" s="65" t="s">
        <v>57</v>
      </c>
      <c r="C68" s="6" t="s">
        <v>26</v>
      </c>
      <c r="D68" s="7">
        <v>0</v>
      </c>
      <c r="E68" s="7">
        <v>0</v>
      </c>
      <c r="F68" s="7">
        <v>158.29</v>
      </c>
      <c r="G68" s="7">
        <v>160.38999999999999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113.88</v>
      </c>
      <c r="O68" s="7">
        <v>60.836459585838341</v>
      </c>
      <c r="P68" s="7">
        <v>37.133993862341079</v>
      </c>
      <c r="Q68" s="7">
        <v>6.8377108433734941</v>
      </c>
      <c r="R68" s="7">
        <v>3.5037370242214538</v>
      </c>
      <c r="S68" s="7">
        <v>0.10792635073951103</v>
      </c>
      <c r="T68" s="7">
        <v>20.086412395709175</v>
      </c>
      <c r="U68" s="7">
        <v>88.649620140026826</v>
      </c>
      <c r="V68" s="7">
        <v>225.99207584830339</v>
      </c>
      <c r="W68" s="7">
        <v>0</v>
      </c>
      <c r="X68" s="7">
        <v>0</v>
      </c>
      <c r="Y68" s="7">
        <v>282.12</v>
      </c>
      <c r="Z68" s="7">
        <v>242.21620087336248</v>
      </c>
      <c r="AA68" s="8">
        <v>219.38330063069375</v>
      </c>
    </row>
    <row r="69" spans="1:27" x14ac:dyDescent="0.25">
      <c r="B69" s="66"/>
      <c r="C69" s="6" t="s">
        <v>27</v>
      </c>
      <c r="D69" s="7">
        <v>48.069999999999993</v>
      </c>
      <c r="E69" s="7">
        <v>41.99</v>
      </c>
      <c r="F69" s="7">
        <v>0</v>
      </c>
      <c r="G69" s="7">
        <v>0</v>
      </c>
      <c r="H69" s="7">
        <v>0</v>
      </c>
      <c r="I69" s="7">
        <v>32</v>
      </c>
      <c r="J69" s="7">
        <v>29.589999999999996</v>
      </c>
      <c r="K69" s="7">
        <v>43.941535752025359</v>
      </c>
      <c r="L69" s="7">
        <v>40.07</v>
      </c>
      <c r="M69" s="7">
        <v>30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91.28</v>
      </c>
      <c r="X69" s="7">
        <v>95.77</v>
      </c>
      <c r="Y69" s="7">
        <v>0</v>
      </c>
      <c r="Z69" s="7">
        <v>0</v>
      </c>
      <c r="AA69" s="8">
        <v>0</v>
      </c>
    </row>
    <row r="70" spans="1:27" x14ac:dyDescent="0.25">
      <c r="B70" s="66"/>
      <c r="C70" s="6" t="s">
        <v>28</v>
      </c>
      <c r="D70" s="7">
        <v>0</v>
      </c>
      <c r="E70" s="7">
        <v>0</v>
      </c>
      <c r="F70" s="7">
        <v>0</v>
      </c>
      <c r="G70" s="7">
        <v>0</v>
      </c>
      <c r="H70" s="7">
        <v>66.98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8">
        <v>0</v>
      </c>
    </row>
    <row r="71" spans="1:27" ht="15.75" thickBot="1" x14ac:dyDescent="0.3">
      <c r="B71" s="67"/>
      <c r="C71" s="9" t="s">
        <v>29</v>
      </c>
      <c r="D71" s="10">
        <v>0</v>
      </c>
      <c r="E71" s="10">
        <v>0</v>
      </c>
      <c r="F71" s="10">
        <v>0</v>
      </c>
      <c r="G71" s="10">
        <v>0</v>
      </c>
      <c r="H71" s="10">
        <v>200.94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11">
        <v>0</v>
      </c>
    </row>
    <row r="72" spans="1:27" ht="15.75" thickTop="1" x14ac:dyDescent="0.25">
      <c r="A72" s="5"/>
      <c r="B72" s="65" t="s">
        <v>58</v>
      </c>
      <c r="C72" s="6" t="s">
        <v>26</v>
      </c>
      <c r="D72" s="7">
        <v>130.00662215806568</v>
      </c>
      <c r="E72" s="7">
        <v>105.3</v>
      </c>
      <c r="F72" s="7">
        <v>109.2</v>
      </c>
      <c r="G72" s="7">
        <v>0</v>
      </c>
      <c r="H72" s="7">
        <v>0</v>
      </c>
      <c r="I72" s="7">
        <v>0</v>
      </c>
      <c r="J72" s="7">
        <v>0</v>
      </c>
      <c r="K72" s="7">
        <v>148.93730886850153</v>
      </c>
      <c r="L72" s="7">
        <v>152.3410771113831</v>
      </c>
      <c r="M72" s="7">
        <v>148.79567078972406</v>
      </c>
      <c r="N72" s="7">
        <v>130.32195499296765</v>
      </c>
      <c r="O72" s="7">
        <v>113.45948824343016</v>
      </c>
      <c r="P72" s="7">
        <v>106.88509662626925</v>
      </c>
      <c r="Q72" s="7">
        <v>82.388862382585373</v>
      </c>
      <c r="R72" s="7">
        <v>61.67475728155339</v>
      </c>
      <c r="S72" s="7">
        <v>82.041696149843915</v>
      </c>
      <c r="T72" s="7">
        <v>110.41201347935973</v>
      </c>
      <c r="U72" s="7">
        <v>161.45034540859308</v>
      </c>
      <c r="V72" s="7">
        <v>252.73710843373493</v>
      </c>
      <c r="W72" s="7">
        <v>416.44167381974245</v>
      </c>
      <c r="X72" s="7">
        <v>497.04</v>
      </c>
      <c r="Y72" s="7">
        <v>367.64874999999995</v>
      </c>
      <c r="Z72" s="7">
        <v>357.85978142076499</v>
      </c>
      <c r="AA72" s="8">
        <v>301.64725709372311</v>
      </c>
    </row>
    <row r="73" spans="1:27" x14ac:dyDescent="0.25">
      <c r="B73" s="66"/>
      <c r="C73" s="6" t="s">
        <v>27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28.570000000000004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8">
        <v>0</v>
      </c>
    </row>
    <row r="74" spans="1:27" x14ac:dyDescent="0.25">
      <c r="B74" s="66"/>
      <c r="C74" s="6" t="s">
        <v>28</v>
      </c>
      <c r="D74" s="7">
        <v>0</v>
      </c>
      <c r="E74" s="7">
        <v>0</v>
      </c>
      <c r="F74" s="7">
        <v>0</v>
      </c>
      <c r="G74" s="7">
        <v>40.5</v>
      </c>
      <c r="H74" s="7">
        <v>42.63</v>
      </c>
      <c r="I74" s="7">
        <v>46.16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0</v>
      </c>
      <c r="AA74" s="8">
        <v>0</v>
      </c>
    </row>
    <row r="75" spans="1:27" ht="15.75" thickBot="1" x14ac:dyDescent="0.3">
      <c r="B75" s="67"/>
      <c r="C75" s="9" t="s">
        <v>29</v>
      </c>
      <c r="D75" s="10">
        <v>0</v>
      </c>
      <c r="E75" s="10">
        <v>0</v>
      </c>
      <c r="F75" s="10">
        <v>0</v>
      </c>
      <c r="G75" s="10">
        <v>121.5</v>
      </c>
      <c r="H75" s="10">
        <v>127.88</v>
      </c>
      <c r="I75" s="10">
        <v>138.47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1">
        <v>0</v>
      </c>
    </row>
    <row r="76" spans="1:27" ht="15.75" thickTop="1" x14ac:dyDescent="0.25">
      <c r="A76" s="5"/>
      <c r="B76" s="65" t="s">
        <v>59</v>
      </c>
      <c r="C76" s="6" t="s">
        <v>26</v>
      </c>
      <c r="D76" s="7">
        <v>273.92447769621685</v>
      </c>
      <c r="E76" s="7">
        <v>259.5720478403029</v>
      </c>
      <c r="F76" s="7">
        <v>279.60597523219815</v>
      </c>
      <c r="G76" s="7">
        <v>286.43</v>
      </c>
      <c r="H76" s="7">
        <v>285</v>
      </c>
      <c r="I76" s="7">
        <v>0</v>
      </c>
      <c r="J76" s="7">
        <v>0</v>
      </c>
      <c r="K76" s="7">
        <v>409.85771226415096</v>
      </c>
      <c r="L76" s="7">
        <v>404.47478865557673</v>
      </c>
      <c r="M76" s="7">
        <v>368.0665499374665</v>
      </c>
      <c r="N76" s="7">
        <v>340.51148936170216</v>
      </c>
      <c r="O76" s="7">
        <v>329.55360000000002</v>
      </c>
      <c r="P76" s="7">
        <v>319.04360000000003</v>
      </c>
      <c r="Q76" s="7">
        <v>313.68621621621622</v>
      </c>
      <c r="R76" s="7">
        <v>0</v>
      </c>
      <c r="S76" s="7">
        <v>0</v>
      </c>
      <c r="T76" s="7">
        <v>358.46</v>
      </c>
      <c r="U76" s="7">
        <v>326.58569844789355</v>
      </c>
      <c r="V76" s="7">
        <v>388.46</v>
      </c>
      <c r="W76" s="7">
        <v>470.19</v>
      </c>
      <c r="X76" s="7">
        <v>493.7</v>
      </c>
      <c r="Y76" s="7">
        <v>369.98</v>
      </c>
      <c r="Z76" s="7">
        <v>379.86000000000007</v>
      </c>
      <c r="AA76" s="8">
        <v>355.79</v>
      </c>
    </row>
    <row r="77" spans="1:27" x14ac:dyDescent="0.25">
      <c r="B77" s="66"/>
      <c r="C77" s="6" t="s">
        <v>27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115.06</v>
      </c>
      <c r="J77" s="7">
        <v>99.886570820021291</v>
      </c>
      <c r="K77" s="7">
        <v>0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112.15</v>
      </c>
      <c r="S77" s="7">
        <v>113.11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8">
        <v>0</v>
      </c>
    </row>
    <row r="78" spans="1:27" x14ac:dyDescent="0.25">
      <c r="B78" s="66"/>
      <c r="C78" s="6" t="s">
        <v>28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8">
        <v>0</v>
      </c>
    </row>
    <row r="79" spans="1:27" ht="15.75" thickBot="1" x14ac:dyDescent="0.3">
      <c r="B79" s="67"/>
      <c r="C79" s="9" t="s">
        <v>29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1">
        <v>0</v>
      </c>
    </row>
    <row r="80" spans="1:27" ht="15.75" thickTop="1" x14ac:dyDescent="0.25">
      <c r="A80" s="5"/>
      <c r="B80" s="65" t="s">
        <v>60</v>
      </c>
      <c r="C80" s="6" t="s">
        <v>26</v>
      </c>
      <c r="D80" s="7">
        <v>279.34644194756555</v>
      </c>
      <c r="E80" s="7">
        <v>284.33</v>
      </c>
      <c r="F80" s="7">
        <v>244.26725663716815</v>
      </c>
      <c r="G80" s="7">
        <v>274.92</v>
      </c>
      <c r="H80" s="7">
        <v>0</v>
      </c>
      <c r="I80" s="7">
        <v>0</v>
      </c>
      <c r="J80" s="7">
        <v>0</v>
      </c>
      <c r="K80" s="7">
        <v>442.5</v>
      </c>
      <c r="L80" s="7">
        <v>387.35838012958965</v>
      </c>
      <c r="M80" s="7">
        <v>450.05999999999995</v>
      </c>
      <c r="N80" s="7">
        <v>395.3</v>
      </c>
      <c r="O80" s="7">
        <v>376.13</v>
      </c>
      <c r="P80" s="7">
        <v>354.07999999999993</v>
      </c>
      <c r="Q80" s="7">
        <v>345</v>
      </c>
      <c r="R80" s="7">
        <v>307.61</v>
      </c>
      <c r="S80" s="7">
        <v>351</v>
      </c>
      <c r="T80" s="7">
        <v>318.6280375915897</v>
      </c>
      <c r="U80" s="7">
        <v>323.70854724964738</v>
      </c>
      <c r="V80" s="7">
        <v>347.74588660366868</v>
      </c>
      <c r="W80" s="7">
        <v>406.53781804163452</v>
      </c>
      <c r="X80" s="7">
        <v>450.98</v>
      </c>
      <c r="Y80" s="7">
        <v>408.05</v>
      </c>
      <c r="Z80" s="7">
        <v>382.94000000000005</v>
      </c>
      <c r="AA80" s="8">
        <v>346.55</v>
      </c>
    </row>
    <row r="81" spans="1:27" x14ac:dyDescent="0.25">
      <c r="B81" s="66"/>
      <c r="C81" s="6" t="s">
        <v>27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8">
        <v>0</v>
      </c>
    </row>
    <row r="82" spans="1:27" x14ac:dyDescent="0.25">
      <c r="B82" s="66"/>
      <c r="C82" s="6" t="s">
        <v>28</v>
      </c>
      <c r="D82" s="7">
        <v>0</v>
      </c>
      <c r="E82" s="7">
        <v>0</v>
      </c>
      <c r="F82" s="7">
        <v>0</v>
      </c>
      <c r="G82" s="7">
        <v>0</v>
      </c>
      <c r="H82" s="7">
        <v>91.69</v>
      </c>
      <c r="I82" s="7">
        <v>111.11</v>
      </c>
      <c r="J82" s="7">
        <v>126.38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8">
        <v>0</v>
      </c>
    </row>
    <row r="83" spans="1:27" ht="15.75" thickBot="1" x14ac:dyDescent="0.3">
      <c r="B83" s="67"/>
      <c r="C83" s="9" t="s">
        <v>29</v>
      </c>
      <c r="D83" s="10">
        <v>0</v>
      </c>
      <c r="E83" s="10">
        <v>0</v>
      </c>
      <c r="F83" s="10">
        <v>0</v>
      </c>
      <c r="G83" s="10">
        <v>0</v>
      </c>
      <c r="H83" s="10">
        <v>275.07</v>
      </c>
      <c r="I83" s="10">
        <v>333.32</v>
      </c>
      <c r="J83" s="10">
        <v>379.13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1">
        <v>0</v>
      </c>
    </row>
    <row r="84" spans="1:27" ht="15.75" thickTop="1" x14ac:dyDescent="0.25">
      <c r="A84" s="5"/>
      <c r="B84" s="65" t="s">
        <v>61</v>
      </c>
      <c r="C84" s="6" t="s">
        <v>26</v>
      </c>
      <c r="D84" s="7">
        <v>259.53852941176473</v>
      </c>
      <c r="E84" s="7">
        <v>240.29259500542889</v>
      </c>
      <c r="F84" s="7">
        <v>235.39363636363635</v>
      </c>
      <c r="G84" s="7">
        <v>0</v>
      </c>
      <c r="H84" s="7">
        <v>234.64818181818183</v>
      </c>
      <c r="I84" s="7">
        <v>259.95395348837212</v>
      </c>
      <c r="J84" s="7">
        <v>308.27159999999998</v>
      </c>
      <c r="K84" s="7">
        <v>345.74220000000003</v>
      </c>
      <c r="L84" s="7">
        <v>344.98993439550145</v>
      </c>
      <c r="M84" s="7">
        <v>313.25006051437219</v>
      </c>
      <c r="N84" s="7">
        <v>278.82191475826971</v>
      </c>
      <c r="O84" s="7">
        <v>268.2044559585492</v>
      </c>
      <c r="P84" s="7">
        <v>276.75821516354699</v>
      </c>
      <c r="Q84" s="7">
        <v>245.11952607889859</v>
      </c>
      <c r="R84" s="7">
        <v>238.75279141104298</v>
      </c>
      <c r="S84" s="7">
        <v>245.74208722741434</v>
      </c>
      <c r="T84" s="7">
        <v>243.21921832884098</v>
      </c>
      <c r="U84" s="7">
        <v>254.81123872804935</v>
      </c>
      <c r="V84" s="7">
        <v>328.50923694779118</v>
      </c>
      <c r="W84" s="7">
        <v>434.22904024767803</v>
      </c>
      <c r="X84" s="7">
        <v>393.32508629799219</v>
      </c>
      <c r="Y84" s="7">
        <v>305.84677453394301</v>
      </c>
      <c r="Z84" s="7">
        <v>300.02</v>
      </c>
      <c r="AA84" s="8">
        <v>253.53215202876225</v>
      </c>
    </row>
    <row r="85" spans="1:27" x14ac:dyDescent="0.25">
      <c r="B85" s="66"/>
      <c r="C85" s="6" t="s">
        <v>27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0</v>
      </c>
      <c r="AA85" s="8">
        <v>0</v>
      </c>
    </row>
    <row r="86" spans="1:27" x14ac:dyDescent="0.25">
      <c r="B86" s="66"/>
      <c r="C86" s="6" t="s">
        <v>28</v>
      </c>
      <c r="D86" s="7">
        <v>0</v>
      </c>
      <c r="E86" s="7">
        <v>0</v>
      </c>
      <c r="F86" s="7">
        <v>0</v>
      </c>
      <c r="G86" s="7">
        <v>89.46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8">
        <v>0</v>
      </c>
    </row>
    <row r="87" spans="1:27" ht="15.75" thickBot="1" x14ac:dyDescent="0.3">
      <c r="B87" s="67"/>
      <c r="C87" s="9" t="s">
        <v>29</v>
      </c>
      <c r="D87" s="10">
        <v>0</v>
      </c>
      <c r="E87" s="10">
        <v>0</v>
      </c>
      <c r="F87" s="10">
        <v>0</v>
      </c>
      <c r="G87" s="10">
        <v>268.38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1">
        <v>0</v>
      </c>
    </row>
    <row r="88" spans="1:27" ht="15.75" thickTop="1" x14ac:dyDescent="0.25">
      <c r="A88" s="5"/>
      <c r="B88" s="65" t="s">
        <v>62</v>
      </c>
      <c r="C88" s="6" t="s">
        <v>26</v>
      </c>
      <c r="D88" s="7">
        <v>262.6192946058091</v>
      </c>
      <c r="E88" s="7">
        <v>240.97499999999997</v>
      </c>
      <c r="F88" s="7">
        <v>243.0994230769231</v>
      </c>
      <c r="G88" s="7">
        <v>233.21117647058824</v>
      </c>
      <c r="H88" s="7">
        <v>228.89499999999998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249.98</v>
      </c>
      <c r="W88" s="7">
        <v>272.49</v>
      </c>
      <c r="X88" s="7">
        <v>272.95999999999998</v>
      </c>
      <c r="Y88" s="7">
        <v>0</v>
      </c>
      <c r="Z88" s="7">
        <v>258.35479963980185</v>
      </c>
      <c r="AA88" s="8">
        <v>205.33230093510912</v>
      </c>
    </row>
    <row r="89" spans="1:27" x14ac:dyDescent="0.25">
      <c r="B89" s="66"/>
      <c r="C89" s="6" t="s">
        <v>27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73.23</v>
      </c>
      <c r="M89" s="7">
        <v>66.344444444444449</v>
      </c>
      <c r="N89" s="7">
        <v>0</v>
      </c>
      <c r="O89" s="7">
        <v>0</v>
      </c>
      <c r="P89" s="7">
        <v>0</v>
      </c>
      <c r="Q89" s="7">
        <v>64.89</v>
      </c>
      <c r="R89" s="7">
        <v>63.914999999999999</v>
      </c>
      <c r="S89" s="7">
        <v>71.171425293948943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0</v>
      </c>
      <c r="AA89" s="8">
        <v>0</v>
      </c>
    </row>
    <row r="90" spans="1:27" x14ac:dyDescent="0.25">
      <c r="B90" s="66"/>
      <c r="C90" s="6" t="s">
        <v>28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94.79</v>
      </c>
      <c r="J90" s="7">
        <v>109.04</v>
      </c>
      <c r="K90" s="7">
        <v>119.98</v>
      </c>
      <c r="L90" s="7">
        <v>0</v>
      </c>
      <c r="M90" s="7">
        <v>0</v>
      </c>
      <c r="N90" s="7">
        <v>100.01</v>
      </c>
      <c r="O90" s="7">
        <v>105</v>
      </c>
      <c r="P90" s="7">
        <v>108.46</v>
      </c>
      <c r="Q90" s="7">
        <v>0</v>
      </c>
      <c r="R90" s="7">
        <v>0</v>
      </c>
      <c r="S90" s="7">
        <v>0</v>
      </c>
      <c r="T90" s="7">
        <v>109.49</v>
      </c>
      <c r="U90" s="7">
        <v>115</v>
      </c>
      <c r="V90" s="7">
        <v>0</v>
      </c>
      <c r="W90" s="7">
        <v>0</v>
      </c>
      <c r="X90" s="7">
        <v>0</v>
      </c>
      <c r="Y90" s="7">
        <v>95.62</v>
      </c>
      <c r="Z90" s="7">
        <v>0</v>
      </c>
      <c r="AA90" s="8">
        <v>0</v>
      </c>
    </row>
    <row r="91" spans="1:27" ht="15.75" thickBot="1" x14ac:dyDescent="0.3">
      <c r="B91" s="67"/>
      <c r="C91" s="9" t="s">
        <v>29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284.37</v>
      </c>
      <c r="J91" s="10">
        <v>327.11</v>
      </c>
      <c r="K91" s="10">
        <v>359.93</v>
      </c>
      <c r="L91" s="10">
        <v>0</v>
      </c>
      <c r="M91" s="10">
        <v>0</v>
      </c>
      <c r="N91" s="10">
        <v>300.02</v>
      </c>
      <c r="O91" s="10">
        <v>314.99</v>
      </c>
      <c r="P91" s="10">
        <v>325.38</v>
      </c>
      <c r="Q91" s="10">
        <v>0</v>
      </c>
      <c r="R91" s="10">
        <v>0</v>
      </c>
      <c r="S91" s="10">
        <v>0</v>
      </c>
      <c r="T91" s="10">
        <v>328.47</v>
      </c>
      <c r="U91" s="10">
        <v>345</v>
      </c>
      <c r="V91" s="10">
        <v>0</v>
      </c>
      <c r="W91" s="10">
        <v>0</v>
      </c>
      <c r="X91" s="10">
        <v>0</v>
      </c>
      <c r="Y91" s="10">
        <v>286.86</v>
      </c>
      <c r="Z91" s="10">
        <v>0</v>
      </c>
      <c r="AA91" s="11">
        <v>0</v>
      </c>
    </row>
    <row r="92" spans="1:27" ht="15.75" thickTop="1" x14ac:dyDescent="0.25">
      <c r="A92" s="5"/>
      <c r="B92" s="65" t="s">
        <v>63</v>
      </c>
      <c r="C92" s="6" t="s">
        <v>26</v>
      </c>
      <c r="D92" s="7">
        <v>189.50594922100404</v>
      </c>
      <c r="E92" s="7">
        <v>169.55672178988323</v>
      </c>
      <c r="F92" s="7">
        <v>169.08</v>
      </c>
      <c r="G92" s="7">
        <v>169.1</v>
      </c>
      <c r="H92" s="7">
        <v>0</v>
      </c>
      <c r="I92" s="7">
        <v>0</v>
      </c>
      <c r="J92" s="7">
        <v>0</v>
      </c>
      <c r="K92" s="7">
        <v>0</v>
      </c>
      <c r="L92" s="7">
        <v>191.39</v>
      </c>
      <c r="M92" s="7">
        <v>0</v>
      </c>
      <c r="N92" s="7">
        <v>0</v>
      </c>
      <c r="O92" s="7">
        <v>224.94</v>
      </c>
      <c r="P92" s="7">
        <v>0</v>
      </c>
      <c r="Q92" s="7">
        <v>263.91000000000003</v>
      </c>
      <c r="R92" s="7">
        <v>0</v>
      </c>
      <c r="S92" s="7">
        <v>0</v>
      </c>
      <c r="T92" s="7">
        <v>224.87</v>
      </c>
      <c r="U92" s="7">
        <v>202.21385542168676</v>
      </c>
      <c r="V92" s="7">
        <v>196.7</v>
      </c>
      <c r="W92" s="7">
        <v>283.04113143957636</v>
      </c>
      <c r="X92" s="7">
        <v>311.46750000000003</v>
      </c>
      <c r="Y92" s="7">
        <v>194.08567422984686</v>
      </c>
      <c r="Z92" s="7">
        <v>220.84357815442559</v>
      </c>
      <c r="AA92" s="8">
        <v>179.93</v>
      </c>
    </row>
    <row r="93" spans="1:27" x14ac:dyDescent="0.25">
      <c r="B93" s="66"/>
      <c r="C93" s="6" t="s">
        <v>27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  <c r="L93" s="7">
        <v>0</v>
      </c>
      <c r="M93" s="7">
        <v>67.510000000000005</v>
      </c>
      <c r="N93" s="7">
        <v>43.5</v>
      </c>
      <c r="O93" s="7">
        <v>0</v>
      </c>
      <c r="P93" s="7">
        <v>90.35</v>
      </c>
      <c r="Q93" s="7">
        <v>0</v>
      </c>
      <c r="R93" s="7">
        <v>44.99</v>
      </c>
      <c r="S93" s="7">
        <v>43.51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8">
        <v>0</v>
      </c>
    </row>
    <row r="94" spans="1:27" x14ac:dyDescent="0.25">
      <c r="B94" s="66"/>
      <c r="C94" s="6" t="s">
        <v>28</v>
      </c>
      <c r="D94" s="7">
        <v>0</v>
      </c>
      <c r="E94" s="7">
        <v>0</v>
      </c>
      <c r="F94" s="7">
        <v>0</v>
      </c>
      <c r="G94" s="7">
        <v>0</v>
      </c>
      <c r="H94" s="7">
        <v>65.05</v>
      </c>
      <c r="I94" s="7">
        <v>61.18</v>
      </c>
      <c r="J94" s="7">
        <v>64.88</v>
      </c>
      <c r="K94" s="7">
        <v>72.52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8">
        <v>0</v>
      </c>
    </row>
    <row r="95" spans="1:27" ht="15.75" thickBot="1" x14ac:dyDescent="0.3">
      <c r="B95" s="67"/>
      <c r="C95" s="9" t="s">
        <v>29</v>
      </c>
      <c r="D95" s="10">
        <v>0</v>
      </c>
      <c r="E95" s="10">
        <v>0</v>
      </c>
      <c r="F95" s="10">
        <v>0</v>
      </c>
      <c r="G95" s="10">
        <v>0</v>
      </c>
      <c r="H95" s="10">
        <v>195.14</v>
      </c>
      <c r="I95" s="10">
        <v>183.53</v>
      </c>
      <c r="J95" s="10">
        <v>194.64</v>
      </c>
      <c r="K95" s="10">
        <v>217.55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1">
        <v>0</v>
      </c>
    </row>
    <row r="96" spans="1:27" ht="15.75" thickTop="1" x14ac:dyDescent="0.25">
      <c r="A96" s="5"/>
      <c r="B96" s="65" t="s">
        <v>64</v>
      </c>
      <c r="C96" s="6" t="s">
        <v>26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8">
        <v>0</v>
      </c>
    </row>
    <row r="97" spans="1:27" x14ac:dyDescent="0.25">
      <c r="B97" s="66"/>
      <c r="C97" s="6" t="s">
        <v>27</v>
      </c>
      <c r="D97" s="7">
        <v>45.048437170010565</v>
      </c>
      <c r="E97" s="7">
        <v>54.4</v>
      </c>
      <c r="F97" s="7">
        <v>62</v>
      </c>
      <c r="G97" s="7">
        <v>57.6</v>
      </c>
      <c r="H97" s="7">
        <v>33.590000000000003</v>
      </c>
      <c r="I97" s="7">
        <v>38.909999999999997</v>
      </c>
      <c r="J97" s="7">
        <v>40.22</v>
      </c>
      <c r="K97" s="7">
        <v>45.143902439024394</v>
      </c>
      <c r="L97" s="7">
        <v>35.542053070250041</v>
      </c>
      <c r="M97" s="7">
        <v>33.471324356570648</v>
      </c>
      <c r="N97" s="7">
        <v>26.356734832992498</v>
      </c>
      <c r="O97" s="7">
        <v>28.457122424655196</v>
      </c>
      <c r="P97" s="7">
        <v>25.243174224343676</v>
      </c>
      <c r="Q97" s="7">
        <v>18.745070782875658</v>
      </c>
      <c r="R97" s="7">
        <v>17.014763860369609</v>
      </c>
      <c r="S97" s="7">
        <v>25.359084349768086</v>
      </c>
      <c r="T97" s="7">
        <v>31.335290114003747</v>
      </c>
      <c r="U97" s="7">
        <v>37.252853006302161</v>
      </c>
      <c r="V97" s="7">
        <v>54.387662293406038</v>
      </c>
      <c r="W97" s="7">
        <v>65.424896740058031</v>
      </c>
      <c r="X97" s="7">
        <v>74.242706102328739</v>
      </c>
      <c r="Y97" s="7">
        <v>71.43755411624339</v>
      </c>
      <c r="Z97" s="7">
        <v>67.693046674645245</v>
      </c>
      <c r="AA97" s="8">
        <v>61.23080241587575</v>
      </c>
    </row>
    <row r="98" spans="1:27" x14ac:dyDescent="0.25">
      <c r="B98" s="66"/>
      <c r="C98" s="6" t="s">
        <v>28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8">
        <v>0</v>
      </c>
    </row>
    <row r="99" spans="1:27" ht="15.75" thickBot="1" x14ac:dyDescent="0.3">
      <c r="B99" s="67"/>
      <c r="C99" s="9" t="s">
        <v>29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1">
        <v>0</v>
      </c>
    </row>
    <row r="100" spans="1:27" ht="15.75" thickTop="1" x14ac:dyDescent="0.25">
      <c r="A100" s="5"/>
      <c r="B100" s="65" t="s">
        <v>65</v>
      </c>
      <c r="C100" s="6" t="s">
        <v>26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8">
        <v>0</v>
      </c>
    </row>
    <row r="101" spans="1:27" x14ac:dyDescent="0.25">
      <c r="B101" s="66"/>
      <c r="C101" s="6" t="s">
        <v>27</v>
      </c>
      <c r="D101" s="7">
        <v>61.475367306419585</v>
      </c>
      <c r="E101" s="7">
        <v>70.993742302226437</v>
      </c>
      <c r="F101" s="7">
        <v>55.69</v>
      </c>
      <c r="G101" s="7">
        <v>0</v>
      </c>
      <c r="H101" s="7">
        <v>0</v>
      </c>
      <c r="I101" s="7">
        <v>0</v>
      </c>
      <c r="J101" s="7">
        <v>0</v>
      </c>
      <c r="K101" s="7">
        <v>94.684891232696103</v>
      </c>
      <c r="L101" s="7">
        <v>92.071325301204809</v>
      </c>
      <c r="M101" s="7">
        <v>82.55008608321377</v>
      </c>
      <c r="N101" s="7">
        <v>77.374218749999997</v>
      </c>
      <c r="O101" s="7">
        <v>75.149679618268578</v>
      </c>
      <c r="P101" s="7">
        <v>69.421484775915161</v>
      </c>
      <c r="Q101" s="7">
        <v>65.793705097502567</v>
      </c>
      <c r="R101" s="7">
        <v>64.12179750299299</v>
      </c>
      <c r="S101" s="7">
        <v>63.208507670850757</v>
      </c>
      <c r="T101" s="7">
        <v>62.280430310303451</v>
      </c>
      <c r="U101" s="7">
        <v>68.884828234489831</v>
      </c>
      <c r="V101" s="7">
        <v>83.431853235943606</v>
      </c>
      <c r="W101" s="7">
        <v>90.679396117900794</v>
      </c>
      <c r="X101" s="7">
        <v>91.228184272089251</v>
      </c>
      <c r="Y101" s="7">
        <v>79.486399999999989</v>
      </c>
      <c r="Z101" s="7">
        <v>82.762410729837995</v>
      </c>
      <c r="AA101" s="8">
        <v>76.512578330124285</v>
      </c>
    </row>
    <row r="102" spans="1:27" x14ac:dyDescent="0.25">
      <c r="B102" s="66"/>
      <c r="C102" s="6" t="s">
        <v>28</v>
      </c>
      <c r="D102" s="7">
        <v>0</v>
      </c>
      <c r="E102" s="7">
        <v>0</v>
      </c>
      <c r="F102" s="7">
        <v>0</v>
      </c>
      <c r="G102" s="7">
        <v>93.05</v>
      </c>
      <c r="H102" s="7">
        <v>94.06</v>
      </c>
      <c r="I102" s="7">
        <v>100.03</v>
      </c>
      <c r="J102" s="7">
        <v>118.62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8">
        <v>0</v>
      </c>
    </row>
    <row r="103" spans="1:27" ht="15.75" thickBot="1" x14ac:dyDescent="0.3">
      <c r="B103" s="67"/>
      <c r="C103" s="9" t="s">
        <v>29</v>
      </c>
      <c r="D103" s="10">
        <v>0</v>
      </c>
      <c r="E103" s="10">
        <v>0</v>
      </c>
      <c r="F103" s="10">
        <v>0</v>
      </c>
      <c r="G103" s="10">
        <v>279.14999999999998</v>
      </c>
      <c r="H103" s="10">
        <v>282.18</v>
      </c>
      <c r="I103" s="10">
        <v>300.08999999999997</v>
      </c>
      <c r="J103" s="10">
        <v>355.85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1">
        <v>0</v>
      </c>
    </row>
    <row r="104" spans="1:27" ht="15.75" thickTop="1" x14ac:dyDescent="0.25">
      <c r="A104" s="5"/>
      <c r="B104" s="65" t="s">
        <v>66</v>
      </c>
      <c r="C104" s="6" t="s">
        <v>26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8">
        <v>0</v>
      </c>
    </row>
    <row r="105" spans="1:27" x14ac:dyDescent="0.25">
      <c r="B105" s="66"/>
      <c r="C105" s="6" t="s">
        <v>27</v>
      </c>
      <c r="D105" s="7">
        <v>71.534410855376152</v>
      </c>
      <c r="E105" s="7">
        <v>64.974254361283059</v>
      </c>
      <c r="F105" s="7">
        <v>76.906382978723414</v>
      </c>
      <c r="G105" s="7">
        <v>100.54</v>
      </c>
      <c r="H105" s="7">
        <v>0</v>
      </c>
      <c r="I105" s="7">
        <v>0</v>
      </c>
      <c r="J105" s="7">
        <v>133.26</v>
      </c>
      <c r="K105" s="7">
        <v>145</v>
      </c>
      <c r="L105" s="7">
        <v>108.1411711302769</v>
      </c>
      <c r="M105" s="7">
        <v>88.37061613578237</v>
      </c>
      <c r="N105" s="7">
        <v>79.838938624826952</v>
      </c>
      <c r="O105" s="7">
        <v>76.004211737629461</v>
      </c>
      <c r="P105" s="7">
        <v>76.562718915191908</v>
      </c>
      <c r="Q105" s="7">
        <v>68.97409590849098</v>
      </c>
      <c r="R105" s="7">
        <v>64.260000000000005</v>
      </c>
      <c r="S105" s="7">
        <v>67.069999999999993</v>
      </c>
      <c r="T105" s="7">
        <v>116.03000000000002</v>
      </c>
      <c r="U105" s="7">
        <v>87.39760180995475</v>
      </c>
      <c r="V105" s="7">
        <v>78.189999999999984</v>
      </c>
      <c r="W105" s="7">
        <v>140.5</v>
      </c>
      <c r="X105" s="7">
        <v>95.152950245269778</v>
      </c>
      <c r="Y105" s="7">
        <v>88.997050604873067</v>
      </c>
      <c r="Z105" s="7">
        <v>79.702436738519211</v>
      </c>
      <c r="AA105" s="8">
        <v>76.525034646604624</v>
      </c>
    </row>
    <row r="106" spans="1:27" x14ac:dyDescent="0.25">
      <c r="B106" s="66"/>
      <c r="C106" s="6" t="s">
        <v>28</v>
      </c>
      <c r="D106" s="7">
        <v>0</v>
      </c>
      <c r="E106" s="7">
        <v>0</v>
      </c>
      <c r="F106" s="7">
        <v>0</v>
      </c>
      <c r="G106" s="7">
        <v>0</v>
      </c>
      <c r="H106" s="7">
        <v>103.16</v>
      </c>
      <c r="I106" s="7">
        <v>116.48</v>
      </c>
      <c r="J106" s="7">
        <v>0</v>
      </c>
      <c r="K106" s="7">
        <v>0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7">
        <v>0</v>
      </c>
      <c r="W106" s="7">
        <v>0</v>
      </c>
      <c r="X106" s="7">
        <v>0</v>
      </c>
      <c r="Y106" s="7">
        <v>0</v>
      </c>
      <c r="Z106" s="7">
        <v>0</v>
      </c>
      <c r="AA106" s="8">
        <v>0</v>
      </c>
    </row>
    <row r="107" spans="1:27" ht="15.75" thickBot="1" x14ac:dyDescent="0.3">
      <c r="B107" s="67"/>
      <c r="C107" s="9" t="s">
        <v>29</v>
      </c>
      <c r="D107" s="10">
        <v>0</v>
      </c>
      <c r="E107" s="10">
        <v>0</v>
      </c>
      <c r="F107" s="10">
        <v>0</v>
      </c>
      <c r="G107" s="10">
        <v>0</v>
      </c>
      <c r="H107" s="10">
        <v>309.48</v>
      </c>
      <c r="I107" s="10">
        <v>349.43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1">
        <v>0</v>
      </c>
    </row>
    <row r="108" spans="1:27" ht="15.75" thickTop="1" x14ac:dyDescent="0.25">
      <c r="A108" s="5"/>
      <c r="B108" s="65" t="s">
        <v>67</v>
      </c>
      <c r="C108" s="6" t="s">
        <v>26</v>
      </c>
      <c r="D108" s="7">
        <v>0</v>
      </c>
      <c r="E108" s="7">
        <v>0</v>
      </c>
      <c r="F108" s="7">
        <v>255.25518518518516</v>
      </c>
      <c r="G108" s="7">
        <v>252.86250000000001</v>
      </c>
      <c r="H108" s="7">
        <v>0</v>
      </c>
      <c r="I108" s="7">
        <v>0</v>
      </c>
      <c r="J108" s="7">
        <v>0</v>
      </c>
      <c r="K108" s="7">
        <v>359.51599999999996</v>
      </c>
      <c r="L108" s="7">
        <v>367.76500000000004</v>
      </c>
      <c r="M108" s="7">
        <v>328.55354838709678</v>
      </c>
      <c r="N108" s="7">
        <v>295.99666666666667</v>
      </c>
      <c r="O108" s="7">
        <v>279.18500000000006</v>
      </c>
      <c r="P108" s="7">
        <v>269.95285714285717</v>
      </c>
      <c r="Q108" s="7">
        <v>260.80888888888887</v>
      </c>
      <c r="R108" s="7">
        <v>251.1888888888889</v>
      </c>
      <c r="S108" s="7">
        <v>248.2488888888889</v>
      </c>
      <c r="T108" s="7">
        <v>248.76</v>
      </c>
      <c r="U108" s="7">
        <v>283.44822281167103</v>
      </c>
      <c r="V108" s="7">
        <v>358.97</v>
      </c>
      <c r="W108" s="7">
        <v>0</v>
      </c>
      <c r="X108" s="7">
        <v>399.5</v>
      </c>
      <c r="Y108" s="7">
        <v>0</v>
      </c>
      <c r="Z108" s="7">
        <v>0</v>
      </c>
      <c r="AA108" s="8">
        <v>303.86000000000007</v>
      </c>
    </row>
    <row r="109" spans="1:27" x14ac:dyDescent="0.25">
      <c r="B109" s="66"/>
      <c r="C109" s="6" t="s">
        <v>27</v>
      </c>
      <c r="D109" s="7">
        <v>62.04999999999999</v>
      </c>
      <c r="E109" s="7">
        <v>0</v>
      </c>
      <c r="F109" s="7">
        <v>0</v>
      </c>
      <c r="G109" s="7">
        <v>0</v>
      </c>
      <c r="H109" s="7">
        <v>59.25</v>
      </c>
      <c r="I109" s="7">
        <v>0</v>
      </c>
      <c r="J109" s="7">
        <v>73.260000000000005</v>
      </c>
      <c r="K109" s="7">
        <v>0</v>
      </c>
      <c r="L109" s="7">
        <v>0</v>
      </c>
      <c r="M109" s="7">
        <v>0</v>
      </c>
      <c r="N109" s="7">
        <v>0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0</v>
      </c>
      <c r="W109" s="7">
        <v>99.543147751605986</v>
      </c>
      <c r="X109" s="7">
        <v>0</v>
      </c>
      <c r="Y109" s="7">
        <v>127.47000000000001</v>
      </c>
      <c r="Z109" s="7">
        <v>117.67</v>
      </c>
      <c r="AA109" s="8">
        <v>0</v>
      </c>
    </row>
    <row r="110" spans="1:27" x14ac:dyDescent="0.25">
      <c r="B110" s="66"/>
      <c r="C110" s="6" t="s">
        <v>28</v>
      </c>
      <c r="D110" s="7">
        <v>0</v>
      </c>
      <c r="E110" s="7">
        <v>99.01</v>
      </c>
      <c r="F110" s="7">
        <v>0</v>
      </c>
      <c r="G110" s="7">
        <v>0</v>
      </c>
      <c r="H110" s="7">
        <v>0</v>
      </c>
      <c r="I110" s="7">
        <v>104.97</v>
      </c>
      <c r="J110" s="7">
        <v>0</v>
      </c>
      <c r="K110" s="7">
        <v>0</v>
      </c>
      <c r="L110" s="7">
        <v>0</v>
      </c>
      <c r="M110" s="7">
        <v>0</v>
      </c>
      <c r="N110" s="7">
        <v>0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0</v>
      </c>
      <c r="AA110" s="8">
        <v>0</v>
      </c>
    </row>
    <row r="111" spans="1:27" ht="15.75" thickBot="1" x14ac:dyDescent="0.3">
      <c r="B111" s="67"/>
      <c r="C111" s="9" t="s">
        <v>29</v>
      </c>
      <c r="D111" s="10">
        <v>0</v>
      </c>
      <c r="E111" s="10">
        <v>297.02</v>
      </c>
      <c r="F111" s="10">
        <v>0</v>
      </c>
      <c r="G111" s="10">
        <v>0</v>
      </c>
      <c r="H111" s="10">
        <v>0</v>
      </c>
      <c r="I111" s="10">
        <v>314.91000000000003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1">
        <v>0</v>
      </c>
    </row>
    <row r="112" spans="1:27" ht="15.75" thickTop="1" x14ac:dyDescent="0.25">
      <c r="A112" s="5"/>
      <c r="B112" s="65" t="s">
        <v>68</v>
      </c>
      <c r="C112" s="6" t="s">
        <v>26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0</v>
      </c>
      <c r="N112" s="7">
        <v>0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0</v>
      </c>
      <c r="AA112" s="8">
        <v>0</v>
      </c>
    </row>
    <row r="113" spans="1:27" x14ac:dyDescent="0.25">
      <c r="B113" s="66"/>
      <c r="C113" s="6" t="s">
        <v>27</v>
      </c>
      <c r="D113" s="7">
        <v>64.396071428571432</v>
      </c>
      <c r="E113" s="7">
        <v>77.094199112863478</v>
      </c>
      <c r="F113" s="7">
        <v>59.42</v>
      </c>
      <c r="G113" s="7">
        <v>60.43</v>
      </c>
      <c r="H113" s="7">
        <v>60.48</v>
      </c>
      <c r="I113" s="7">
        <v>65.527173913043484</v>
      </c>
      <c r="J113" s="7">
        <v>76.512600000000006</v>
      </c>
      <c r="K113" s="7">
        <v>85.022000000000006</v>
      </c>
      <c r="L113" s="7">
        <v>94.099429037520409</v>
      </c>
      <c r="M113" s="7">
        <v>83.87033255993812</v>
      </c>
      <c r="N113" s="7">
        <v>70.70904160475483</v>
      </c>
      <c r="O113" s="7">
        <v>64.094594594594597</v>
      </c>
      <c r="P113" s="7">
        <v>62.43</v>
      </c>
      <c r="Q113" s="7">
        <v>60.06</v>
      </c>
      <c r="R113" s="7">
        <v>64.646552571528872</v>
      </c>
      <c r="S113" s="7">
        <v>64.177527700831021</v>
      </c>
      <c r="T113" s="7">
        <v>59.155000000000001</v>
      </c>
      <c r="U113" s="7">
        <v>65.305000000000007</v>
      </c>
      <c r="V113" s="7">
        <v>87.010322922181061</v>
      </c>
      <c r="W113" s="7">
        <v>88.30114784205692</v>
      </c>
      <c r="X113" s="7">
        <v>85.48</v>
      </c>
      <c r="Y113" s="7">
        <v>86.623664665332456</v>
      </c>
      <c r="Z113" s="7">
        <v>81.189762363519591</v>
      </c>
      <c r="AA113" s="8">
        <v>66.846999999999994</v>
      </c>
    </row>
    <row r="114" spans="1:27" x14ac:dyDescent="0.25">
      <c r="B114" s="66"/>
      <c r="C114" s="6" t="s">
        <v>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0</v>
      </c>
      <c r="N114" s="7">
        <v>0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0</v>
      </c>
      <c r="V114" s="7">
        <v>0</v>
      </c>
      <c r="W114" s="7">
        <v>0</v>
      </c>
      <c r="X114" s="7">
        <v>0</v>
      </c>
      <c r="Y114" s="7">
        <v>0</v>
      </c>
      <c r="Z114" s="7">
        <v>0</v>
      </c>
      <c r="AA114" s="8">
        <v>0</v>
      </c>
    </row>
    <row r="115" spans="1:27" ht="15.75" thickBot="1" x14ac:dyDescent="0.3">
      <c r="B115" s="67"/>
      <c r="C115" s="9" t="s">
        <v>29</v>
      </c>
      <c r="D115" s="10">
        <v>0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11">
        <v>0</v>
      </c>
    </row>
    <row r="116" spans="1:27" ht="15.75" thickTop="1" x14ac:dyDescent="0.25">
      <c r="A116" s="5"/>
      <c r="B116" s="65" t="s">
        <v>69</v>
      </c>
      <c r="C116" s="6" t="s">
        <v>26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0</v>
      </c>
      <c r="N116" s="7">
        <v>0</v>
      </c>
      <c r="O116" s="7">
        <v>0</v>
      </c>
      <c r="P116" s="7">
        <v>0</v>
      </c>
      <c r="Q116" s="7">
        <v>0</v>
      </c>
      <c r="R116" s="7">
        <v>0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0</v>
      </c>
      <c r="AA116" s="8">
        <v>0</v>
      </c>
    </row>
    <row r="117" spans="1:27" x14ac:dyDescent="0.25">
      <c r="B117" s="66"/>
      <c r="C117" s="6" t="s">
        <v>27</v>
      </c>
      <c r="D117" s="7">
        <v>61.826315789473689</v>
      </c>
      <c r="E117" s="7">
        <v>60.963000000000001</v>
      </c>
      <c r="F117" s="7">
        <v>60.773000000000003</v>
      </c>
      <c r="G117" s="7">
        <v>60.987400000000001</v>
      </c>
      <c r="H117" s="7">
        <v>61.546999999999997</v>
      </c>
      <c r="I117" s="7">
        <v>64.17243243243243</v>
      </c>
      <c r="J117" s="7">
        <v>76.749000000000009</v>
      </c>
      <c r="K117" s="7">
        <v>84.032000000000011</v>
      </c>
      <c r="L117" s="7">
        <v>87.39473684210526</v>
      </c>
      <c r="M117" s="7">
        <v>76.905999999999992</v>
      </c>
      <c r="N117" s="7">
        <v>115.17</v>
      </c>
      <c r="O117" s="7">
        <v>72.237171178040413</v>
      </c>
      <c r="P117" s="7">
        <v>62.516400000000004</v>
      </c>
      <c r="Q117" s="7">
        <v>59.186399999999992</v>
      </c>
      <c r="R117" s="7">
        <v>64.48727766463</v>
      </c>
      <c r="S117" s="7">
        <v>64.149363449692004</v>
      </c>
      <c r="T117" s="7">
        <v>67.851098601779555</v>
      </c>
      <c r="U117" s="7">
        <v>64.906666666666666</v>
      </c>
      <c r="V117" s="7">
        <v>74.096399999999988</v>
      </c>
      <c r="W117" s="7">
        <v>131.04</v>
      </c>
      <c r="X117" s="7">
        <v>85.647750952986016</v>
      </c>
      <c r="Y117" s="7">
        <v>89.223583489681047</v>
      </c>
      <c r="Z117" s="7">
        <v>73.612031250000001</v>
      </c>
      <c r="AA117" s="8">
        <v>76.085251509054316</v>
      </c>
    </row>
    <row r="118" spans="1:27" x14ac:dyDescent="0.25">
      <c r="B118" s="66"/>
      <c r="C118" s="6" t="s">
        <v>28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0</v>
      </c>
      <c r="K118" s="7">
        <v>0</v>
      </c>
      <c r="L118" s="7">
        <v>0</v>
      </c>
      <c r="M118" s="7">
        <v>0</v>
      </c>
      <c r="N118" s="7">
        <v>0</v>
      </c>
      <c r="O118" s="7">
        <v>0</v>
      </c>
      <c r="P118" s="7">
        <v>0</v>
      </c>
      <c r="Q118" s="7">
        <v>0</v>
      </c>
      <c r="R118" s="7">
        <v>0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0</v>
      </c>
      <c r="AA118" s="8">
        <v>0</v>
      </c>
    </row>
    <row r="119" spans="1:27" ht="15.75" thickBot="1" x14ac:dyDescent="0.3">
      <c r="B119" s="67"/>
      <c r="C119" s="9" t="s">
        <v>29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11">
        <v>0</v>
      </c>
    </row>
    <row r="120" spans="1:27" ht="15.75" thickTop="1" x14ac:dyDescent="0.25">
      <c r="A120" s="5"/>
      <c r="B120" s="65" t="s">
        <v>70</v>
      </c>
      <c r="C120" s="6" t="s">
        <v>26</v>
      </c>
      <c r="D120" s="7">
        <v>307.17</v>
      </c>
      <c r="E120" s="7">
        <v>283.64999999999998</v>
      </c>
      <c r="F120" s="7">
        <v>0</v>
      </c>
      <c r="G120" s="7">
        <v>0</v>
      </c>
      <c r="H120" s="7">
        <v>0</v>
      </c>
      <c r="I120" s="7">
        <v>0</v>
      </c>
      <c r="J120" s="7">
        <v>0</v>
      </c>
      <c r="K120" s="7">
        <v>0</v>
      </c>
      <c r="L120" s="7">
        <v>0</v>
      </c>
      <c r="M120" s="7">
        <v>267.56</v>
      </c>
      <c r="N120" s="7">
        <v>0</v>
      </c>
      <c r="O120" s="7">
        <v>242.51</v>
      </c>
      <c r="P120" s="7">
        <v>234.00428571428569</v>
      </c>
      <c r="Q120" s="7">
        <v>259.41000000000003</v>
      </c>
      <c r="R120" s="7">
        <v>0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0</v>
      </c>
      <c r="AA120" s="8">
        <v>0</v>
      </c>
    </row>
    <row r="121" spans="1:27" x14ac:dyDescent="0.25">
      <c r="B121" s="66"/>
      <c r="C121" s="6" t="s">
        <v>27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63.341772025883522</v>
      </c>
      <c r="S121" s="7">
        <v>48.756768090501275</v>
      </c>
      <c r="T121" s="7">
        <v>57.578129997420689</v>
      </c>
      <c r="U121" s="7">
        <v>69.540746464978625</v>
      </c>
      <c r="V121" s="7">
        <v>74.038546751783699</v>
      </c>
      <c r="W121" s="7">
        <v>74.150999999999996</v>
      </c>
      <c r="X121" s="7">
        <v>76.328333333333319</v>
      </c>
      <c r="Y121" s="7">
        <v>93.348898601398602</v>
      </c>
      <c r="Z121" s="7">
        <v>71.776399999999995</v>
      </c>
      <c r="AA121" s="8">
        <v>65.756382978723408</v>
      </c>
    </row>
    <row r="122" spans="1:27" x14ac:dyDescent="0.25">
      <c r="B122" s="66"/>
      <c r="C122" s="6" t="s">
        <v>28</v>
      </c>
      <c r="D122" s="7">
        <v>0</v>
      </c>
      <c r="E122" s="7">
        <v>0</v>
      </c>
      <c r="F122" s="7">
        <v>94.96</v>
      </c>
      <c r="G122" s="7">
        <v>93.74</v>
      </c>
      <c r="H122" s="7">
        <v>94.98</v>
      </c>
      <c r="I122" s="7">
        <v>97.41</v>
      </c>
      <c r="J122" s="7">
        <v>100.5</v>
      </c>
      <c r="K122" s="7">
        <v>103.3</v>
      </c>
      <c r="L122" s="7">
        <v>105.01</v>
      </c>
      <c r="M122" s="7">
        <v>0</v>
      </c>
      <c r="N122" s="7">
        <v>97.98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8">
        <v>0</v>
      </c>
    </row>
    <row r="123" spans="1:27" x14ac:dyDescent="0.25">
      <c r="B123" s="68"/>
      <c r="C123" s="12" t="s">
        <v>29</v>
      </c>
      <c r="D123" s="13">
        <v>0</v>
      </c>
      <c r="E123" s="13">
        <v>0</v>
      </c>
      <c r="F123" s="13">
        <v>284.87</v>
      </c>
      <c r="G123" s="13">
        <v>281.20999999999998</v>
      </c>
      <c r="H123" s="13">
        <v>284.94</v>
      </c>
      <c r="I123" s="13">
        <v>292.22000000000003</v>
      </c>
      <c r="J123" s="13">
        <v>301.5</v>
      </c>
      <c r="K123" s="13">
        <v>309.89</v>
      </c>
      <c r="L123" s="13">
        <v>315.02</v>
      </c>
      <c r="M123" s="13">
        <v>0</v>
      </c>
      <c r="N123" s="13">
        <v>293.93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5"/>
    </row>
    <row r="137" spans="26:26" x14ac:dyDescent="0.25">
      <c r="Z137"/>
    </row>
  </sheetData>
  <mergeCells count="33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1456-8A0D-4E4C-A875-AF1C63F39AAC}">
  <sheetPr codeName="Sheet16"/>
  <dimension ref="A1:E131"/>
  <sheetViews>
    <sheetView workbookViewId="0">
      <selection activeCell="M21" sqref="M21"/>
    </sheetView>
  </sheetViews>
  <sheetFormatPr defaultRowHeight="15" x14ac:dyDescent="0.25"/>
  <cols>
    <col min="1" max="1" width="16.140625" style="1" customWidth="1"/>
    <col min="2" max="2" width="9.5703125" style="1" customWidth="1"/>
    <col min="3" max="3" width="11.28515625" style="1" customWidth="1"/>
    <col min="4" max="4" width="17.28515625" style="1" customWidth="1"/>
    <col min="5" max="16384" width="9.140625" style="1"/>
  </cols>
  <sheetData>
    <row r="1" spans="1:5" ht="35.25" customHeight="1" thickBot="1" x14ac:dyDescent="0.3">
      <c r="A1" s="15" t="s">
        <v>30</v>
      </c>
      <c r="B1" s="16" t="s">
        <v>31</v>
      </c>
      <c r="C1" s="16" t="s">
        <v>32</v>
      </c>
      <c r="D1" s="17" t="s">
        <v>33</v>
      </c>
      <c r="E1"/>
    </row>
    <row r="2" spans="1:5" ht="15" customHeight="1" thickTop="1" thickBot="1" x14ac:dyDescent="0.3">
      <c r="A2" s="18" t="str">
        <f>'Angazirana aFRR energija'!B4</f>
        <v>01.04.2022</v>
      </c>
      <c r="B2" s="19" t="s">
        <v>34</v>
      </c>
      <c r="C2" s="19">
        <v>1</v>
      </c>
      <c r="D2" s="20">
        <v>61.695</v>
      </c>
    </row>
    <row r="3" spans="1:5" ht="15" customHeight="1" thickTop="1" thickBot="1" x14ac:dyDescent="0.3">
      <c r="A3" s="18" t="str">
        <f>'Angazirana aFRR energija'!B5</f>
        <v>02.04.2022</v>
      </c>
      <c r="B3" s="19" t="s">
        <v>34</v>
      </c>
      <c r="C3" s="19">
        <v>1</v>
      </c>
      <c r="D3" s="20">
        <v>61.695</v>
      </c>
    </row>
    <row r="4" spans="1:5" ht="15.75" customHeight="1" thickTop="1" thickBot="1" x14ac:dyDescent="0.3">
      <c r="A4" s="18" t="str">
        <f>'Angazirana aFRR energija'!B6</f>
        <v>03.04.2022</v>
      </c>
      <c r="B4" s="19" t="s">
        <v>34</v>
      </c>
      <c r="C4" s="19">
        <v>1</v>
      </c>
      <c r="D4" s="20">
        <v>61.695</v>
      </c>
    </row>
    <row r="5" spans="1:5" ht="15" customHeight="1" thickTop="1" thickBot="1" x14ac:dyDescent="0.3">
      <c r="A5" s="18" t="str">
        <f>'Angazirana aFRR energija'!B7</f>
        <v>04.04.2022</v>
      </c>
      <c r="B5" s="19" t="s">
        <v>34</v>
      </c>
      <c r="C5" s="19">
        <v>1</v>
      </c>
      <c r="D5" s="20">
        <v>61.695</v>
      </c>
    </row>
    <row r="6" spans="1:5" ht="15" customHeight="1" thickTop="1" thickBot="1" x14ac:dyDescent="0.3">
      <c r="A6" s="18" t="str">
        <f>'Angazirana aFRR energija'!B8</f>
        <v>05.04.2022</v>
      </c>
      <c r="B6" s="19" t="s">
        <v>34</v>
      </c>
      <c r="C6" s="19">
        <v>1</v>
      </c>
      <c r="D6" s="20">
        <v>61.695</v>
      </c>
    </row>
    <row r="7" spans="1:5" ht="15" customHeight="1" thickTop="1" thickBot="1" x14ac:dyDescent="0.3">
      <c r="A7" s="18" t="str">
        <f>'Angazirana aFRR energija'!B9</f>
        <v>06.04.2022</v>
      </c>
      <c r="B7" s="19" t="s">
        <v>34</v>
      </c>
      <c r="C7" s="19">
        <v>1</v>
      </c>
      <c r="D7" s="20">
        <v>61.695</v>
      </c>
    </row>
    <row r="8" spans="1:5" ht="15.75" customHeight="1" thickTop="1" thickBot="1" x14ac:dyDescent="0.3">
      <c r="A8" s="18" t="str">
        <f>'Angazirana aFRR energija'!B10</f>
        <v>07.04.2022</v>
      </c>
      <c r="B8" s="19" t="s">
        <v>34</v>
      </c>
      <c r="C8" s="19">
        <v>1</v>
      </c>
      <c r="D8" s="20">
        <v>61.695</v>
      </c>
    </row>
    <row r="9" spans="1:5" ht="15" customHeight="1" thickTop="1" thickBot="1" x14ac:dyDescent="0.3">
      <c r="A9" s="18" t="str">
        <f>'Angazirana aFRR energija'!B11</f>
        <v>08.04.2022</v>
      </c>
      <c r="B9" s="19" t="s">
        <v>34</v>
      </c>
      <c r="C9" s="19">
        <v>1</v>
      </c>
      <c r="D9" s="20">
        <v>61.695</v>
      </c>
    </row>
    <row r="10" spans="1:5" ht="15" customHeight="1" thickTop="1" thickBot="1" x14ac:dyDescent="0.3">
      <c r="A10" s="18" t="str">
        <f>'Angazirana aFRR energija'!B12</f>
        <v>09.04.2022</v>
      </c>
      <c r="B10" s="19" t="s">
        <v>34</v>
      </c>
      <c r="C10" s="19">
        <v>1</v>
      </c>
      <c r="D10" s="20">
        <v>61.695</v>
      </c>
    </row>
    <row r="11" spans="1:5" ht="15" customHeight="1" thickTop="1" thickBot="1" x14ac:dyDescent="0.3">
      <c r="A11" s="18" t="str">
        <f>'Angazirana aFRR energija'!B13</f>
        <v>10.04.2022</v>
      </c>
      <c r="B11" s="19" t="s">
        <v>34</v>
      </c>
      <c r="C11" s="19">
        <v>1</v>
      </c>
      <c r="D11" s="20">
        <v>61.695</v>
      </c>
    </row>
    <row r="12" spans="1:5" ht="15.75" customHeight="1" thickTop="1" thickBot="1" x14ac:dyDescent="0.3">
      <c r="A12" s="18" t="str">
        <f>'Angazirana aFRR energija'!B14</f>
        <v>11.04.2022</v>
      </c>
      <c r="B12" s="19" t="s">
        <v>34</v>
      </c>
      <c r="C12" s="19">
        <v>1</v>
      </c>
      <c r="D12" s="20">
        <v>61.695</v>
      </c>
    </row>
    <row r="13" spans="1:5" ht="15" customHeight="1" thickTop="1" thickBot="1" x14ac:dyDescent="0.3">
      <c r="A13" s="18" t="str">
        <f>'Angazirana aFRR energija'!B15</f>
        <v>12.04.2022</v>
      </c>
      <c r="B13" s="19" t="s">
        <v>34</v>
      </c>
      <c r="C13" s="19">
        <v>1</v>
      </c>
      <c r="D13" s="20">
        <v>61.695</v>
      </c>
    </row>
    <row r="14" spans="1:5" ht="15" customHeight="1" thickTop="1" thickBot="1" x14ac:dyDescent="0.3">
      <c r="A14" s="18" t="str">
        <f>'Angazirana aFRR energija'!B16</f>
        <v>13.04.2022</v>
      </c>
      <c r="B14" s="19" t="s">
        <v>34</v>
      </c>
      <c r="C14" s="19">
        <v>1</v>
      </c>
      <c r="D14" s="20">
        <v>61.695300000000003</v>
      </c>
    </row>
    <row r="15" spans="1:5" ht="15" customHeight="1" thickTop="1" thickBot="1" x14ac:dyDescent="0.3">
      <c r="A15" s="18" t="str">
        <f>'Angazirana aFRR energija'!B17</f>
        <v>14.04.2022</v>
      </c>
      <c r="B15" s="19" t="s">
        <v>34</v>
      </c>
      <c r="C15" s="19">
        <v>1</v>
      </c>
      <c r="D15" s="20">
        <v>61.650199999999998</v>
      </c>
    </row>
    <row r="16" spans="1:5" ht="15.75" customHeight="1" thickTop="1" thickBot="1" x14ac:dyDescent="0.3">
      <c r="A16" s="18" t="str">
        <f>'Angazirana aFRR energija'!B18</f>
        <v>15.04.2022</v>
      </c>
      <c r="B16" s="19" t="s">
        <v>34</v>
      </c>
      <c r="C16" s="19">
        <v>1</v>
      </c>
      <c r="D16" s="20">
        <v>61.634</v>
      </c>
    </row>
    <row r="17" spans="1:4" ht="15" customHeight="1" thickTop="1" thickBot="1" x14ac:dyDescent="0.3">
      <c r="A17" s="18" t="str">
        <f>'Angazirana aFRR energija'!B19</f>
        <v>16.04.2022</v>
      </c>
      <c r="B17" s="19" t="s">
        <v>34</v>
      </c>
      <c r="C17" s="19">
        <v>1</v>
      </c>
      <c r="D17" s="20">
        <v>61.598999999999997</v>
      </c>
    </row>
    <row r="18" spans="1:4" ht="15" customHeight="1" thickTop="1" thickBot="1" x14ac:dyDescent="0.3">
      <c r="A18" s="18" t="str">
        <f>'Angazirana aFRR energija'!B20</f>
        <v>17.04.2022</v>
      </c>
      <c r="B18" s="19" t="s">
        <v>34</v>
      </c>
      <c r="C18" s="19">
        <v>1</v>
      </c>
      <c r="D18" s="20">
        <v>61.598999999999997</v>
      </c>
    </row>
    <row r="19" spans="1:4" ht="15" customHeight="1" thickTop="1" thickBot="1" x14ac:dyDescent="0.3">
      <c r="A19" s="18" t="str">
        <f>'Angazirana aFRR energija'!B21</f>
        <v>18.04.2022</v>
      </c>
      <c r="B19" s="19" t="s">
        <v>34</v>
      </c>
      <c r="C19" s="19">
        <v>1</v>
      </c>
      <c r="D19" s="20">
        <v>61.598999999999997</v>
      </c>
    </row>
    <row r="20" spans="1:4" ht="15.75" customHeight="1" thickTop="1" thickBot="1" x14ac:dyDescent="0.3">
      <c r="A20" s="18" t="str">
        <f>'Angazirana aFRR energija'!B22</f>
        <v>19.04.2022</v>
      </c>
      <c r="B20" s="19" t="s">
        <v>34</v>
      </c>
      <c r="C20" s="19">
        <v>1</v>
      </c>
      <c r="D20" s="20">
        <v>61.604999999999997</v>
      </c>
    </row>
    <row r="21" spans="1:4" ht="15" customHeight="1" thickTop="1" thickBot="1" x14ac:dyDescent="0.3">
      <c r="A21" s="18" t="str">
        <f>'Angazirana aFRR energija'!B23</f>
        <v>20.04.2022</v>
      </c>
      <c r="B21" s="19" t="s">
        <v>34</v>
      </c>
      <c r="C21" s="19">
        <v>1</v>
      </c>
      <c r="D21" s="20">
        <v>61.564799999999998</v>
      </c>
    </row>
    <row r="22" spans="1:4" ht="15.75" customHeight="1" thickTop="1" thickBot="1" x14ac:dyDescent="0.3">
      <c r="A22" s="18" t="str">
        <f>'Angazirana aFRR energija'!B24</f>
        <v>21.04.2022</v>
      </c>
      <c r="B22" s="19" t="s">
        <v>34</v>
      </c>
      <c r="C22" s="19">
        <v>1</v>
      </c>
      <c r="D22" s="20">
        <v>61.555999999999997</v>
      </c>
    </row>
    <row r="23" spans="1:4" ht="15" customHeight="1" thickTop="1" thickBot="1" x14ac:dyDescent="0.3">
      <c r="A23" s="18" t="str">
        <f>'Angazirana aFRR energija'!B25</f>
        <v>22.04.2022</v>
      </c>
      <c r="B23" s="19" t="s">
        <v>34</v>
      </c>
      <c r="C23" s="19">
        <v>1</v>
      </c>
      <c r="D23" s="20">
        <v>61.548999999999999</v>
      </c>
    </row>
    <row r="24" spans="1:4" ht="15.75" customHeight="1" thickTop="1" thickBot="1" x14ac:dyDescent="0.3">
      <c r="A24" s="18" t="str">
        <f>'Angazirana aFRR energija'!B26</f>
        <v>23.04.2022</v>
      </c>
      <c r="B24" s="19" t="s">
        <v>34</v>
      </c>
      <c r="C24" s="19">
        <v>1</v>
      </c>
      <c r="D24" s="20">
        <v>61.548999999999999</v>
      </c>
    </row>
    <row r="25" spans="1:4" ht="15" customHeight="1" thickTop="1" thickBot="1" x14ac:dyDescent="0.3">
      <c r="A25" s="18" t="str">
        <f>'Angazirana aFRR energija'!B27</f>
        <v>24.04.2022</v>
      </c>
      <c r="B25" s="19" t="s">
        <v>34</v>
      </c>
      <c r="C25" s="19">
        <v>1</v>
      </c>
      <c r="D25" s="20">
        <v>61.548999999999999</v>
      </c>
    </row>
    <row r="26" spans="1:4" ht="15" customHeight="1" thickTop="1" thickBot="1" x14ac:dyDescent="0.3">
      <c r="A26" s="18" t="str">
        <f>'Angazirana aFRR energija'!B28</f>
        <v>25.04.2022</v>
      </c>
      <c r="B26" s="19" t="s">
        <v>34</v>
      </c>
      <c r="C26" s="19">
        <v>1</v>
      </c>
      <c r="D26" s="20">
        <v>61.548999999999999</v>
      </c>
    </row>
    <row r="27" spans="1:4" ht="16.5" customHeight="1" thickTop="1" thickBot="1" x14ac:dyDescent="0.3">
      <c r="A27" s="18" t="str">
        <f>'Angazirana aFRR energija'!B29</f>
        <v>26.04.2022</v>
      </c>
      <c r="B27" s="19" t="s">
        <v>34</v>
      </c>
      <c r="C27" s="19">
        <v>1</v>
      </c>
      <c r="D27" s="20">
        <v>61.548999999999999</v>
      </c>
    </row>
    <row r="28" spans="1:4" ht="17.25" thickTop="1" thickBot="1" x14ac:dyDescent="0.3">
      <c r="A28" s="18" t="str">
        <f>'Angazirana aFRR energija'!B30</f>
        <v>27.04.2022</v>
      </c>
      <c r="B28" s="19" t="s">
        <v>34</v>
      </c>
      <c r="C28" s="19">
        <v>1</v>
      </c>
      <c r="D28" s="20">
        <v>61.55</v>
      </c>
    </row>
    <row r="29" spans="1:4" ht="17.25" thickTop="1" thickBot="1" x14ac:dyDescent="0.3">
      <c r="A29" s="18" t="str">
        <f>'Angazirana aFRR energija'!B31</f>
        <v>28.04.2022</v>
      </c>
      <c r="B29" s="19" t="s">
        <v>34</v>
      </c>
      <c r="C29" s="19">
        <v>1</v>
      </c>
      <c r="D29" s="20">
        <v>61.545000000000002</v>
      </c>
    </row>
    <row r="30" spans="1:4" ht="17.25" thickTop="1" thickBot="1" x14ac:dyDescent="0.3">
      <c r="A30" s="18" t="str">
        <f>'Angazirana aFRR energija'!B32</f>
        <v>29.04.2022</v>
      </c>
      <c r="B30" s="19" t="s">
        <v>34</v>
      </c>
      <c r="C30" s="19">
        <v>1</v>
      </c>
      <c r="D30" s="20">
        <v>61.545000000000002</v>
      </c>
    </row>
    <row r="31" spans="1:4" ht="16.5" thickTop="1" x14ac:dyDescent="0.25">
      <c r="A31" s="21" t="str">
        <f>'Angazirana aFRR energija'!B33</f>
        <v>30.04.2022</v>
      </c>
      <c r="B31" s="22" t="s">
        <v>34</v>
      </c>
      <c r="C31" s="22">
        <v>1</v>
      </c>
      <c r="D31" s="23">
        <v>61.542999999999999</v>
      </c>
    </row>
    <row r="32" spans="1:4" ht="15.75" hidden="1" x14ac:dyDescent="0.25">
      <c r="A32" s="21" t="str">
        <f>'Angazirana aFRR energija'!B34</f>
        <v>31.04.2022</v>
      </c>
      <c r="B32" s="22" t="s">
        <v>34</v>
      </c>
      <c r="C32" s="22">
        <v>1</v>
      </c>
      <c r="D32" s="23"/>
    </row>
    <row r="131" spans="5:5" x14ac:dyDescent="0.25">
      <c r="E131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1639-27D2-4936-A966-4D660EE8A99D}">
  <sheetPr codeName="Sheet19">
    <pageSetUpPr fitToPage="1"/>
  </sheetPr>
  <dimension ref="B2:AA128"/>
  <sheetViews>
    <sheetView topLeftCell="A13" zoomScale="70" zoomScaleNormal="70" workbookViewId="0">
      <selection activeCell="M133" sqref="M133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2" spans="2:27" ht="30.75" customHeight="1" thickBot="1" x14ac:dyDescent="0.3">
      <c r="B2" s="69" t="s">
        <v>0</v>
      </c>
      <c r="C2" s="71" t="s">
        <v>1</v>
      </c>
      <c r="D2" s="73" t="s">
        <v>71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2:27" ht="25.5" customHeight="1" thickTop="1" thickBot="1" x14ac:dyDescent="0.3">
      <c r="B3" s="70"/>
      <c r="C3" s="72"/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2" t="s">
        <v>10</v>
      </c>
      <c r="M3" s="2" t="s">
        <v>11</v>
      </c>
      <c r="N3" s="2" t="s">
        <v>12</v>
      </c>
      <c r="O3" s="2" t="s">
        <v>13</v>
      </c>
      <c r="P3" s="2" t="s">
        <v>14</v>
      </c>
      <c r="Q3" s="2" t="s">
        <v>15</v>
      </c>
      <c r="R3" s="2" t="s">
        <v>16</v>
      </c>
      <c r="S3" s="2" t="s">
        <v>17</v>
      </c>
      <c r="T3" s="2" t="s">
        <v>18</v>
      </c>
      <c r="U3" s="2" t="s">
        <v>19</v>
      </c>
      <c r="V3" s="2" t="s">
        <v>20</v>
      </c>
      <c r="W3" s="2" t="s">
        <v>21</v>
      </c>
      <c r="X3" s="2" t="s">
        <v>22</v>
      </c>
      <c r="Y3" s="2" t="s">
        <v>23</v>
      </c>
      <c r="Z3" s="2" t="s">
        <v>24</v>
      </c>
      <c r="AA3" s="25" t="s">
        <v>25</v>
      </c>
    </row>
    <row r="4" spans="2:27" ht="15.75" thickTop="1" x14ac:dyDescent="0.25">
      <c r="B4" s="65" t="str">
        <f>'Cena na poramnuvanje'!B4:B7</f>
        <v>01.04.2022</v>
      </c>
      <c r="C4" s="6" t="s">
        <v>26</v>
      </c>
      <c r="D4" s="26">
        <f>'Cena na poramnuvanje'!D4*'Sreden kurs'!$D$2</f>
        <v>9526.6344636363647</v>
      </c>
      <c r="E4" s="26">
        <f>'Cena na poramnuvanje'!E4*'Sreden kurs'!$D$2</f>
        <v>9220.9346999999998</v>
      </c>
      <c r="F4" s="26">
        <f>'Cena na poramnuvanje'!F4*'Sreden kurs'!$D$2</f>
        <v>8743.4153999999999</v>
      </c>
      <c r="G4" s="26">
        <f>'Cena na poramnuvanje'!G4*'Sreden kurs'!$D$2</f>
        <v>9216.6160499999987</v>
      </c>
      <c r="H4" s="26">
        <f>'Cena na poramnuvanje'!H4*'Sreden kurs'!$D$2</f>
        <v>0</v>
      </c>
      <c r="I4" s="26">
        <f>'Cena na poramnuvanje'!I4*'Sreden kurs'!$D$2</f>
        <v>11229.106949999999</v>
      </c>
      <c r="J4" s="26">
        <f>'Cena na poramnuvanje'!J4*'Sreden kurs'!$D$2</f>
        <v>0</v>
      </c>
      <c r="K4" s="26">
        <f>'Cena na poramnuvanje'!K4*'Sreden kurs'!$D$2</f>
        <v>0</v>
      </c>
      <c r="L4" s="26">
        <f>'Cena na poramnuvanje'!L4*'Sreden kurs'!$D$2</f>
        <v>0</v>
      </c>
      <c r="M4" s="26">
        <f>'Cena na poramnuvanje'!M4*'Sreden kurs'!$D$2</f>
        <v>0</v>
      </c>
      <c r="N4" s="26">
        <f>'Cena na poramnuvanje'!N4*'Sreden kurs'!$D$2</f>
        <v>0</v>
      </c>
      <c r="O4" s="26">
        <f>'Cena na poramnuvanje'!O4*'Sreden kurs'!$D$2</f>
        <v>0</v>
      </c>
      <c r="P4" s="26">
        <f>'Cena na poramnuvanje'!P4*'Sreden kurs'!$D$2</f>
        <v>0</v>
      </c>
      <c r="Q4" s="26">
        <f>'Cena na poramnuvanje'!Q4*'Sreden kurs'!$D$2</f>
        <v>0</v>
      </c>
      <c r="R4" s="26">
        <f>'Cena na poramnuvanje'!R4*'Sreden kurs'!$D$2</f>
        <v>0</v>
      </c>
      <c r="S4" s="26">
        <f>'Cena na poramnuvanje'!S4*'Sreden kurs'!$D$2</f>
        <v>0</v>
      </c>
      <c r="T4" s="26">
        <f>'Cena na poramnuvanje'!T4*'Sreden kurs'!$D$2</f>
        <v>0</v>
      </c>
      <c r="U4" s="26">
        <f>'Cena na poramnuvanje'!U4*'Sreden kurs'!$D$2</f>
        <v>0</v>
      </c>
      <c r="V4" s="26">
        <f>'Cena na poramnuvanje'!V4*'Sreden kurs'!$D$2</f>
        <v>0</v>
      </c>
      <c r="W4" s="26">
        <f>'Cena na poramnuvanje'!W4*'Sreden kurs'!$D$2</f>
        <v>0</v>
      </c>
      <c r="X4" s="26">
        <f>'Cena na poramnuvanje'!X4*'Sreden kurs'!$D$2</f>
        <v>0</v>
      </c>
      <c r="Y4" s="26">
        <f>'Cena na poramnuvanje'!Y4*'Sreden kurs'!$D$2</f>
        <v>0</v>
      </c>
      <c r="Z4" s="26">
        <f>'Cena na poramnuvanje'!Z4*'Sreden kurs'!$D$2</f>
        <v>0</v>
      </c>
      <c r="AA4" s="27">
        <f>'Cena na poramnuvanje'!AA4*'Sreden kurs'!$D$2</f>
        <v>0</v>
      </c>
    </row>
    <row r="5" spans="2:27" x14ac:dyDescent="0.25">
      <c r="B5" s="66"/>
      <c r="C5" s="6" t="s">
        <v>27</v>
      </c>
      <c r="D5" s="26">
        <f>'Cena na poramnuvanje'!D5*'Sreden kurs'!$D$2</f>
        <v>0</v>
      </c>
      <c r="E5" s="26">
        <f>'Cena na poramnuvanje'!E5*'Sreden kurs'!$D$2</f>
        <v>0</v>
      </c>
      <c r="F5" s="26">
        <f>'Cena na poramnuvanje'!F5*'Sreden kurs'!$D$2</f>
        <v>0</v>
      </c>
      <c r="G5" s="26">
        <f>'Cena na poramnuvanje'!G5*'Sreden kurs'!$D$2</f>
        <v>0</v>
      </c>
      <c r="H5" s="26">
        <f>'Cena na poramnuvanje'!H5*'Sreden kurs'!$D$2</f>
        <v>0</v>
      </c>
      <c r="I5" s="26">
        <f>'Cena na poramnuvanje'!I5*'Sreden kurs'!$D$2</f>
        <v>0</v>
      </c>
      <c r="J5" s="26">
        <f>'Cena na poramnuvanje'!J5*'Sreden kurs'!$D$2</f>
        <v>5510.5973999999997</v>
      </c>
      <c r="K5" s="26">
        <f>'Cena na poramnuvanje'!K5*'Sreden kurs'!$D$2</f>
        <v>4496.1317368448827</v>
      </c>
      <c r="L5" s="26">
        <f>'Cena na poramnuvanje'!L5*'Sreden kurs'!$D$2</f>
        <v>4985.5571362487008</v>
      </c>
      <c r="M5" s="26">
        <f>'Cena na poramnuvanje'!M5*'Sreden kurs'!$D$2</f>
        <v>5227.6591400981279</v>
      </c>
      <c r="N5" s="26">
        <f>'Cena na poramnuvanje'!N5*'Sreden kurs'!$D$2</f>
        <v>4625.3626120757044</v>
      </c>
      <c r="O5" s="26">
        <f>'Cena na poramnuvanje'!O5*'Sreden kurs'!$D$2</f>
        <v>4822.2167473386189</v>
      </c>
      <c r="P5" s="26">
        <f>'Cena na poramnuvanje'!P5*'Sreden kurs'!$D$2</f>
        <v>4188.5131896712737</v>
      </c>
      <c r="Q5" s="26">
        <f>'Cena na poramnuvanje'!Q5*'Sreden kurs'!$D$2</f>
        <v>3338.9333999999999</v>
      </c>
      <c r="R5" s="26">
        <f>'Cena na poramnuvanje'!R5*'Sreden kurs'!$D$2</f>
        <v>3521.7303277310921</v>
      </c>
      <c r="S5" s="26">
        <f>'Cena na poramnuvanje'!S5*'Sreden kurs'!$D$2</f>
        <v>2868.6246162042657</v>
      </c>
      <c r="T5" s="26">
        <f>'Cena na poramnuvanje'!T5*'Sreden kurs'!$D$2</f>
        <v>2904.755245607691</v>
      </c>
      <c r="U5" s="26">
        <f>'Cena na poramnuvanje'!U5*'Sreden kurs'!$D$2</f>
        <v>3559.3579570612569</v>
      </c>
      <c r="V5" s="26">
        <f>'Cena na poramnuvanje'!V5*'Sreden kurs'!$D$2</f>
        <v>3549.6620608695653</v>
      </c>
      <c r="W5" s="26">
        <f>'Cena na poramnuvanje'!W5*'Sreden kurs'!$D$2</f>
        <v>4962.1445291297641</v>
      </c>
      <c r="X5" s="26">
        <f>'Cena na poramnuvanje'!X5*'Sreden kurs'!$D$2</f>
        <v>5168.6168127605006</v>
      </c>
      <c r="Y5" s="26">
        <f>'Cena na poramnuvanje'!Y5*'Sreden kurs'!$D$2</f>
        <v>3702.0084749999996</v>
      </c>
      <c r="Z5" s="26">
        <f>'Cena na poramnuvanje'!Z5*'Sreden kurs'!$D$2</f>
        <v>5178.0613500000009</v>
      </c>
      <c r="AA5" s="27">
        <f>'Cena na poramnuvanje'!AA5*'Sreden kurs'!$D$2</f>
        <v>4684.5013500000005</v>
      </c>
    </row>
    <row r="6" spans="2:27" x14ac:dyDescent="0.25">
      <c r="B6" s="66"/>
      <c r="C6" s="6" t="s">
        <v>28</v>
      </c>
      <c r="D6" s="26">
        <f>'Cena na poramnuvanje'!D6*'Sreden kurs'!$D$2</f>
        <v>0</v>
      </c>
      <c r="E6" s="26">
        <f>'Cena na poramnuvanje'!E6*'Sreden kurs'!$D$2</f>
        <v>0</v>
      </c>
      <c r="F6" s="26">
        <f>'Cena na poramnuvanje'!F6*'Sreden kurs'!$D$2</f>
        <v>0</v>
      </c>
      <c r="G6" s="26">
        <f>'Cena na poramnuvanje'!G6*'Sreden kurs'!$D$2</f>
        <v>0</v>
      </c>
      <c r="H6" s="26">
        <f>'Cena na poramnuvanje'!H6*'Sreden kurs'!$D$2</f>
        <v>3362.9944499999997</v>
      </c>
      <c r="I6" s="26">
        <f>'Cena na poramnuvanje'!I6*'Sreden kurs'!$D$2</f>
        <v>0</v>
      </c>
      <c r="J6" s="26">
        <f>'Cena na poramnuvanje'!J6*'Sreden kurs'!$D$2</f>
        <v>0</v>
      </c>
      <c r="K6" s="26">
        <f>'Cena na poramnuvanje'!K6*'Sreden kurs'!$D$2</f>
        <v>0</v>
      </c>
      <c r="L6" s="26">
        <f>'Cena na poramnuvanje'!L6*'Sreden kurs'!$D$2</f>
        <v>0</v>
      </c>
      <c r="M6" s="26">
        <f>'Cena na poramnuvanje'!M6*'Sreden kurs'!$D$2</f>
        <v>0</v>
      </c>
      <c r="N6" s="26">
        <f>'Cena na poramnuvanje'!N6*'Sreden kurs'!$D$2</f>
        <v>0</v>
      </c>
      <c r="O6" s="26">
        <f>'Cena na poramnuvanje'!O6*'Sreden kurs'!$D$2</f>
        <v>0</v>
      </c>
      <c r="P6" s="26">
        <f>'Cena na poramnuvanje'!P6*'Sreden kurs'!$D$2</f>
        <v>0</v>
      </c>
      <c r="Q6" s="26">
        <f>'Cena na poramnuvanje'!Q6*'Sreden kurs'!$D$2</f>
        <v>0</v>
      </c>
      <c r="R6" s="26">
        <f>'Cena na poramnuvanje'!R6*'Sreden kurs'!$D$2</f>
        <v>0</v>
      </c>
      <c r="S6" s="26">
        <f>'Cena na poramnuvanje'!S6*'Sreden kurs'!$D$2</f>
        <v>0</v>
      </c>
      <c r="T6" s="26">
        <f>'Cena na poramnuvanje'!T6*'Sreden kurs'!$D$2</f>
        <v>0</v>
      </c>
      <c r="U6" s="26">
        <f>'Cena na poramnuvanje'!U6*'Sreden kurs'!$D$2</f>
        <v>0</v>
      </c>
      <c r="V6" s="26">
        <f>'Cena na poramnuvanje'!V6*'Sreden kurs'!$D$2</f>
        <v>0</v>
      </c>
      <c r="W6" s="26">
        <f>'Cena na poramnuvanje'!W6*'Sreden kurs'!$D$2</f>
        <v>0</v>
      </c>
      <c r="X6" s="26">
        <f>'Cena na poramnuvanje'!X6*'Sreden kurs'!$D$2</f>
        <v>0</v>
      </c>
      <c r="Y6" s="26">
        <f>'Cena na poramnuvanje'!Y6*'Sreden kurs'!$D$2</f>
        <v>0</v>
      </c>
      <c r="Z6" s="26">
        <f>'Cena na poramnuvanje'!Z6*'Sreden kurs'!$D$2</f>
        <v>0</v>
      </c>
      <c r="AA6" s="27">
        <f>'Cena na poramnuvanje'!AA6*'Sreden kurs'!$D$2</f>
        <v>0</v>
      </c>
    </row>
    <row r="7" spans="2:27" ht="15.75" thickBot="1" x14ac:dyDescent="0.3">
      <c r="B7" s="67"/>
      <c r="C7" s="9" t="s">
        <v>29</v>
      </c>
      <c r="D7" s="28">
        <f>'Cena na poramnuvanje'!D7*'Sreden kurs'!$D$2</f>
        <v>0</v>
      </c>
      <c r="E7" s="28">
        <f>'Cena na poramnuvanje'!E7*'Sreden kurs'!$D$2</f>
        <v>0</v>
      </c>
      <c r="F7" s="28">
        <f>'Cena na poramnuvanje'!F7*'Sreden kurs'!$D$2</f>
        <v>0</v>
      </c>
      <c r="G7" s="28">
        <f>'Cena na poramnuvanje'!G7*'Sreden kurs'!$D$2</f>
        <v>0</v>
      </c>
      <c r="H7" s="28">
        <f>'Cena na poramnuvanje'!H7*'Sreden kurs'!$D$2</f>
        <v>10088.98335</v>
      </c>
      <c r="I7" s="28">
        <f>'Cena na poramnuvanje'!I7*'Sreden kurs'!$D$2</f>
        <v>0</v>
      </c>
      <c r="J7" s="28">
        <f>'Cena na poramnuvanje'!J7*'Sreden kurs'!$D$2</f>
        <v>0</v>
      </c>
      <c r="K7" s="28">
        <f>'Cena na poramnuvanje'!K7*'Sreden kurs'!$D$2</f>
        <v>0</v>
      </c>
      <c r="L7" s="28">
        <f>'Cena na poramnuvanje'!L7*'Sreden kurs'!$D$2</f>
        <v>0</v>
      </c>
      <c r="M7" s="28">
        <f>'Cena na poramnuvanje'!M7*'Sreden kurs'!$D$2</f>
        <v>0</v>
      </c>
      <c r="N7" s="28">
        <f>'Cena na poramnuvanje'!N7*'Sreden kurs'!$D$2</f>
        <v>0</v>
      </c>
      <c r="O7" s="28">
        <f>'Cena na poramnuvanje'!O7*'Sreden kurs'!$D$2</f>
        <v>0</v>
      </c>
      <c r="P7" s="28">
        <f>'Cena na poramnuvanje'!P7*'Sreden kurs'!$D$2</f>
        <v>0</v>
      </c>
      <c r="Q7" s="28">
        <f>'Cena na poramnuvanje'!Q7*'Sreden kurs'!$D$2</f>
        <v>0</v>
      </c>
      <c r="R7" s="28">
        <f>'Cena na poramnuvanje'!R7*'Sreden kurs'!$D$2</f>
        <v>0</v>
      </c>
      <c r="S7" s="28">
        <f>'Cena na poramnuvanje'!S7*'Sreden kurs'!$D$2</f>
        <v>0</v>
      </c>
      <c r="T7" s="28">
        <f>'Cena na poramnuvanje'!T7*'Sreden kurs'!$D$2</f>
        <v>0</v>
      </c>
      <c r="U7" s="28">
        <f>'Cena na poramnuvanje'!U7*'Sreden kurs'!$D$2</f>
        <v>0</v>
      </c>
      <c r="V7" s="28">
        <f>'Cena na poramnuvanje'!V7*'Sreden kurs'!$D$2</f>
        <v>0</v>
      </c>
      <c r="W7" s="28">
        <f>'Cena na poramnuvanje'!W7*'Sreden kurs'!$D$2</f>
        <v>0</v>
      </c>
      <c r="X7" s="28">
        <f>'Cena na poramnuvanje'!X7*'Sreden kurs'!$D$2</f>
        <v>0</v>
      </c>
      <c r="Y7" s="28">
        <f>'Cena na poramnuvanje'!Y7*'Sreden kurs'!$D$2</f>
        <v>0</v>
      </c>
      <c r="Z7" s="28">
        <f>'Cena na poramnuvanje'!Z7*'Sreden kurs'!$D$2</f>
        <v>0</v>
      </c>
      <c r="AA7" s="29">
        <f>'Cena na poramnuvanje'!AA7*'Sreden kurs'!$D$2</f>
        <v>0</v>
      </c>
    </row>
    <row r="8" spans="2:27" ht="15.75" thickTop="1" x14ac:dyDescent="0.25">
      <c r="B8" s="65" t="str">
        <f>'Cena na poramnuvanje'!B8:B11</f>
        <v>02.04.2022</v>
      </c>
      <c r="C8" s="6" t="s">
        <v>26</v>
      </c>
      <c r="D8" s="26">
        <f>'Cena na poramnuvanje'!D8*'Sreden kurs'!$D$3</f>
        <v>0</v>
      </c>
      <c r="E8" s="26">
        <f>'Cena na poramnuvanje'!E8*'Sreden kurs'!$D$3</f>
        <v>0</v>
      </c>
      <c r="F8" s="26">
        <f>'Cena na poramnuvanje'!F8*'Sreden kurs'!$D$3</f>
        <v>0</v>
      </c>
      <c r="G8" s="26">
        <f>'Cena na poramnuvanje'!G8*'Sreden kurs'!$D$3</f>
        <v>13005.92295</v>
      </c>
      <c r="H8" s="26">
        <f>'Cena na poramnuvanje'!H8*'Sreden kurs'!$D$3</f>
        <v>11738.090700000001</v>
      </c>
      <c r="I8" s="26">
        <f>'Cena na poramnuvanje'!I8*'Sreden kurs'!$D$3</f>
        <v>9642.8856456843405</v>
      </c>
      <c r="J8" s="26">
        <f>'Cena na poramnuvanje'!J8*'Sreden kurs'!$D$3</f>
        <v>0</v>
      </c>
      <c r="K8" s="26">
        <f>'Cena na poramnuvanje'!K8*'Sreden kurs'!$D$3</f>
        <v>0</v>
      </c>
      <c r="L8" s="26">
        <f>'Cena na poramnuvanje'!L8*'Sreden kurs'!$D$3</f>
        <v>0</v>
      </c>
      <c r="M8" s="26">
        <f>'Cena na poramnuvanje'!M8*'Sreden kurs'!$D$3</f>
        <v>0</v>
      </c>
      <c r="N8" s="26">
        <f>'Cena na poramnuvanje'!N8*'Sreden kurs'!$D$3</f>
        <v>0</v>
      </c>
      <c r="O8" s="26">
        <f>'Cena na poramnuvanje'!O8*'Sreden kurs'!$D$3</f>
        <v>0</v>
      </c>
      <c r="P8" s="26">
        <f>'Cena na poramnuvanje'!P8*'Sreden kurs'!$D$3</f>
        <v>0</v>
      </c>
      <c r="Q8" s="26">
        <f>'Cena na poramnuvanje'!Q8*'Sreden kurs'!$D$3</f>
        <v>12232.267650000002</v>
      </c>
      <c r="R8" s="26">
        <f>'Cena na poramnuvanje'!R8*'Sreden kurs'!$D$3</f>
        <v>0</v>
      </c>
      <c r="S8" s="26">
        <f>'Cena na poramnuvanje'!S8*'Sreden kurs'!$D$3</f>
        <v>0</v>
      </c>
      <c r="T8" s="26">
        <f>'Cena na poramnuvanje'!T8*'Sreden kurs'!$D$3</f>
        <v>12720.275100000003</v>
      </c>
      <c r="U8" s="26">
        <f>'Cena na poramnuvanje'!U8*'Sreden kurs'!$D$3</f>
        <v>15850.062450000001</v>
      </c>
      <c r="V8" s="26">
        <f>'Cena na poramnuvanje'!V8*'Sreden kurs'!$D$3</f>
        <v>21223.696949999998</v>
      </c>
      <c r="W8" s="26">
        <f>'Cena na poramnuvanje'!W8*'Sreden kurs'!$D$3</f>
        <v>0</v>
      </c>
      <c r="X8" s="26">
        <f>'Cena na poramnuvanje'!X8*'Sreden kurs'!$D$3</f>
        <v>0</v>
      </c>
      <c r="Y8" s="26">
        <f>'Cena na poramnuvanje'!Y8*'Sreden kurs'!$D$3</f>
        <v>0</v>
      </c>
      <c r="Z8" s="26">
        <f>'Cena na poramnuvanje'!Z8*'Sreden kurs'!$D$3</f>
        <v>0</v>
      </c>
      <c r="AA8" s="27">
        <f>'Cena na poramnuvanje'!AA8*'Sreden kurs'!$D$3</f>
        <v>0</v>
      </c>
    </row>
    <row r="9" spans="2:27" x14ac:dyDescent="0.25">
      <c r="B9" s="66"/>
      <c r="C9" s="6" t="s">
        <v>27</v>
      </c>
      <c r="D9" s="26">
        <f>'Cena na poramnuvanje'!D9*'Sreden kurs'!$D$3</f>
        <v>2073.3633</v>
      </c>
      <c r="E9" s="26">
        <f>'Cena na poramnuvanje'!E9*'Sreden kurs'!$D$3</f>
        <v>3856.5544500000001</v>
      </c>
      <c r="F9" s="26">
        <f>'Cena na poramnuvanje'!F9*'Sreden kurs'!$D$3</f>
        <v>4063.2327</v>
      </c>
      <c r="G9" s="26">
        <f>'Cena na poramnuvanje'!G9*'Sreden kurs'!$D$3</f>
        <v>0</v>
      </c>
      <c r="H9" s="26">
        <f>'Cena na poramnuvanje'!H9*'Sreden kurs'!$D$3</f>
        <v>0</v>
      </c>
      <c r="I9" s="26">
        <f>'Cena na poramnuvanje'!I9*'Sreden kurs'!$D$3</f>
        <v>0</v>
      </c>
      <c r="J9" s="26">
        <f>'Cena na poramnuvanje'!J9*'Sreden kurs'!$D$3</f>
        <v>4190.3244000000004</v>
      </c>
      <c r="K9" s="26">
        <f>'Cena na poramnuvanje'!K9*'Sreden kurs'!$D$3</f>
        <v>5184.2308499999999</v>
      </c>
      <c r="L9" s="26">
        <f>'Cena na poramnuvanje'!L9*'Sreden kurs'!$D$3</f>
        <v>5870.2792500000005</v>
      </c>
      <c r="M9" s="26">
        <f>'Cena na poramnuvanje'!M9*'Sreden kurs'!$D$3</f>
        <v>5927.6556</v>
      </c>
      <c r="N9" s="26">
        <f>'Cena na poramnuvanje'!N9*'Sreden kurs'!$D$3</f>
        <v>5237.2885500000002</v>
      </c>
      <c r="O9" s="26">
        <f>'Cena na poramnuvanje'!O9*'Sreden kurs'!$D$3</f>
        <v>5149.6816499999995</v>
      </c>
      <c r="P9" s="26">
        <f>'Cena na poramnuvanje'!P9*'Sreden kurs'!$D$3</f>
        <v>3195.2122800533093</v>
      </c>
      <c r="Q9" s="26">
        <f>'Cena na poramnuvanje'!Q9*'Sreden kurs'!$D$3</f>
        <v>0</v>
      </c>
      <c r="R9" s="26">
        <f>'Cena na poramnuvanje'!R9*'Sreden kurs'!$D$3</f>
        <v>2519.2275935779817</v>
      </c>
      <c r="S9" s="26">
        <f>'Cena na poramnuvanje'!S9*'Sreden kurs'!$D$3</f>
        <v>2378.6947928571431</v>
      </c>
      <c r="T9" s="26">
        <f>'Cena na poramnuvanje'!T9*'Sreden kurs'!$D$3</f>
        <v>0</v>
      </c>
      <c r="U9" s="26">
        <f>'Cena na poramnuvanje'!U9*'Sreden kurs'!$D$3</f>
        <v>0</v>
      </c>
      <c r="V9" s="26">
        <f>'Cena na poramnuvanje'!V9*'Sreden kurs'!$D$3</f>
        <v>0</v>
      </c>
      <c r="W9" s="26">
        <f>'Cena na poramnuvanje'!W9*'Sreden kurs'!$D$3</f>
        <v>8486.14725</v>
      </c>
      <c r="X9" s="26">
        <f>'Cena na poramnuvanje'!X9*'Sreden kurs'!$D$3</f>
        <v>8132.6349</v>
      </c>
      <c r="Y9" s="26">
        <f>'Cena na poramnuvanje'!Y9*'Sreden kurs'!$D$3</f>
        <v>7160.3217000000004</v>
      </c>
      <c r="Z9" s="26">
        <f>'Cena na poramnuvanje'!Z9*'Sreden kurs'!$D$3</f>
        <v>4207.7501720664304</v>
      </c>
      <c r="AA9" s="27">
        <f>'Cena na poramnuvanje'!AA9*'Sreden kurs'!$D$3</f>
        <v>3432.4957561224492</v>
      </c>
    </row>
    <row r="10" spans="2:27" x14ac:dyDescent="0.25">
      <c r="B10" s="66"/>
      <c r="C10" s="6" t="s">
        <v>28</v>
      </c>
      <c r="D10" s="26">
        <f>'Cena na poramnuvanje'!D10*'Sreden kurs'!$D$3</f>
        <v>0</v>
      </c>
      <c r="E10" s="26">
        <f>'Cena na poramnuvanje'!E10*'Sreden kurs'!$D$3</f>
        <v>0</v>
      </c>
      <c r="F10" s="26">
        <f>'Cena na poramnuvanje'!F10*'Sreden kurs'!$D$3</f>
        <v>0</v>
      </c>
      <c r="G10" s="26">
        <f>'Cena na poramnuvanje'!G10*'Sreden kurs'!$D$3</f>
        <v>0</v>
      </c>
      <c r="H10" s="26">
        <f>'Cena na poramnuvanje'!H10*'Sreden kurs'!$D$3</f>
        <v>0</v>
      </c>
      <c r="I10" s="26">
        <f>'Cena na poramnuvanje'!I10*'Sreden kurs'!$D$3</f>
        <v>0</v>
      </c>
      <c r="J10" s="26">
        <f>'Cena na poramnuvanje'!J10*'Sreden kurs'!$D$3</f>
        <v>0</v>
      </c>
      <c r="K10" s="26">
        <f>'Cena na poramnuvanje'!K10*'Sreden kurs'!$D$3</f>
        <v>0</v>
      </c>
      <c r="L10" s="26">
        <f>'Cena na poramnuvanje'!L10*'Sreden kurs'!$D$3</f>
        <v>0</v>
      </c>
      <c r="M10" s="26">
        <f>'Cena na poramnuvanje'!M10*'Sreden kurs'!$D$3</f>
        <v>0</v>
      </c>
      <c r="N10" s="26">
        <f>'Cena na poramnuvanje'!N10*'Sreden kurs'!$D$3</f>
        <v>0</v>
      </c>
      <c r="O10" s="26">
        <f>'Cena na poramnuvanje'!O10*'Sreden kurs'!$D$3</f>
        <v>0</v>
      </c>
      <c r="P10" s="26">
        <f>'Cena na poramnuvanje'!P10*'Sreden kurs'!$D$3</f>
        <v>0</v>
      </c>
      <c r="Q10" s="26">
        <f>'Cena na poramnuvanje'!Q10*'Sreden kurs'!$D$3</f>
        <v>0</v>
      </c>
      <c r="R10" s="26">
        <f>'Cena na poramnuvanje'!R10*'Sreden kurs'!$D$3</f>
        <v>0</v>
      </c>
      <c r="S10" s="26">
        <f>'Cena na poramnuvanje'!S10*'Sreden kurs'!$D$3</f>
        <v>0</v>
      </c>
      <c r="T10" s="26">
        <f>'Cena na poramnuvanje'!T10*'Sreden kurs'!$D$3</f>
        <v>0</v>
      </c>
      <c r="U10" s="26">
        <f>'Cena na poramnuvanje'!U10*'Sreden kurs'!$D$3</f>
        <v>0</v>
      </c>
      <c r="V10" s="26">
        <f>'Cena na poramnuvanje'!V10*'Sreden kurs'!$D$3</f>
        <v>0</v>
      </c>
      <c r="W10" s="26">
        <f>'Cena na poramnuvanje'!W10*'Sreden kurs'!$D$3</f>
        <v>0</v>
      </c>
      <c r="X10" s="26">
        <f>'Cena na poramnuvanje'!X10*'Sreden kurs'!$D$3</f>
        <v>0</v>
      </c>
      <c r="Y10" s="26">
        <f>'Cena na poramnuvanje'!Y10*'Sreden kurs'!$D$3</f>
        <v>0</v>
      </c>
      <c r="Z10" s="26">
        <f>'Cena na poramnuvanje'!Z10*'Sreden kurs'!$D$3</f>
        <v>0</v>
      </c>
      <c r="AA10" s="27">
        <f>'Cena na poramnuvanje'!AA10*'Sreden kurs'!$D$3</f>
        <v>0</v>
      </c>
    </row>
    <row r="11" spans="2:27" ht="15.75" thickBot="1" x14ac:dyDescent="0.3">
      <c r="B11" s="67"/>
      <c r="C11" s="9" t="s">
        <v>29</v>
      </c>
      <c r="D11" s="28">
        <f>'Cena na poramnuvanje'!D11*'Sreden kurs'!$D$3</f>
        <v>0</v>
      </c>
      <c r="E11" s="28">
        <f>'Cena na poramnuvanje'!E11*'Sreden kurs'!$D$3</f>
        <v>0</v>
      </c>
      <c r="F11" s="28">
        <f>'Cena na poramnuvanje'!F11*'Sreden kurs'!$D$3</f>
        <v>0</v>
      </c>
      <c r="G11" s="28">
        <f>'Cena na poramnuvanje'!G11*'Sreden kurs'!$D$3</f>
        <v>0</v>
      </c>
      <c r="H11" s="28">
        <f>'Cena na poramnuvanje'!H11*'Sreden kurs'!$D$3</f>
        <v>0</v>
      </c>
      <c r="I11" s="28">
        <f>'Cena na poramnuvanje'!I11*'Sreden kurs'!$D$3</f>
        <v>0</v>
      </c>
      <c r="J11" s="28">
        <f>'Cena na poramnuvanje'!J11*'Sreden kurs'!$D$3</f>
        <v>0</v>
      </c>
      <c r="K11" s="28">
        <f>'Cena na poramnuvanje'!K11*'Sreden kurs'!$D$3</f>
        <v>0</v>
      </c>
      <c r="L11" s="28">
        <f>'Cena na poramnuvanje'!L11*'Sreden kurs'!$D$3</f>
        <v>0</v>
      </c>
      <c r="M11" s="28">
        <f>'Cena na poramnuvanje'!M11*'Sreden kurs'!$D$3</f>
        <v>0</v>
      </c>
      <c r="N11" s="28">
        <f>'Cena na poramnuvanje'!N11*'Sreden kurs'!$D$3</f>
        <v>0</v>
      </c>
      <c r="O11" s="28">
        <f>'Cena na poramnuvanje'!O11*'Sreden kurs'!$D$3</f>
        <v>0</v>
      </c>
      <c r="P11" s="28">
        <f>'Cena na poramnuvanje'!P11*'Sreden kurs'!$D$3</f>
        <v>0</v>
      </c>
      <c r="Q11" s="28">
        <f>'Cena na poramnuvanje'!Q11*'Sreden kurs'!$D$3</f>
        <v>0</v>
      </c>
      <c r="R11" s="28">
        <f>'Cena na poramnuvanje'!R11*'Sreden kurs'!$D$3</f>
        <v>0</v>
      </c>
      <c r="S11" s="28">
        <f>'Cena na poramnuvanje'!S11*'Sreden kurs'!$D$3</f>
        <v>0</v>
      </c>
      <c r="T11" s="28">
        <f>'Cena na poramnuvanje'!T11*'Sreden kurs'!$D$3</f>
        <v>0</v>
      </c>
      <c r="U11" s="28">
        <f>'Cena na poramnuvanje'!U11*'Sreden kurs'!$D$3</f>
        <v>0</v>
      </c>
      <c r="V11" s="28">
        <f>'Cena na poramnuvanje'!V11*'Sreden kurs'!$D$3</f>
        <v>0</v>
      </c>
      <c r="W11" s="28">
        <f>'Cena na poramnuvanje'!W11*'Sreden kurs'!$D$3</f>
        <v>0</v>
      </c>
      <c r="X11" s="28">
        <f>'Cena na poramnuvanje'!X11*'Sreden kurs'!$D$3</f>
        <v>0</v>
      </c>
      <c r="Y11" s="28">
        <f>'Cena na poramnuvanje'!Y11*'Sreden kurs'!$D$3</f>
        <v>0</v>
      </c>
      <c r="Z11" s="28">
        <f>'Cena na poramnuvanje'!Z11*'Sreden kurs'!$D$3</f>
        <v>0</v>
      </c>
      <c r="AA11" s="29">
        <f>'Cena na poramnuvanje'!AA11*'Sreden kurs'!$D$3</f>
        <v>0</v>
      </c>
    </row>
    <row r="12" spans="2:27" ht="15.75" thickTop="1" x14ac:dyDescent="0.25">
      <c r="B12" s="65" t="str">
        <f>'Cena na poramnuvanje'!B12:B15</f>
        <v>03.04.2022</v>
      </c>
      <c r="C12" s="6" t="s">
        <v>26</v>
      </c>
      <c r="D12" s="26">
        <f>'Cena na poramnuvanje'!D12*'Sreden kurs'!$D$4</f>
        <v>18423.3609</v>
      </c>
      <c r="E12" s="26">
        <f>'Cena na poramnuvanje'!E12*'Sreden kurs'!$D$4</f>
        <v>9537.6653391352556</v>
      </c>
      <c r="F12" s="26">
        <f>'Cena na poramnuvanje'!F12*'Sreden kurs'!$D$4</f>
        <v>8785.3680000000004</v>
      </c>
      <c r="G12" s="26">
        <f>'Cena na poramnuvanje'!G12*'Sreden kurs'!$D$4</f>
        <v>9090.1413000000011</v>
      </c>
      <c r="H12" s="26">
        <f>'Cena na poramnuvanje'!H12*'Sreden kurs'!$D$4</f>
        <v>8785.3680000000004</v>
      </c>
      <c r="I12" s="26">
        <f>'Cena na poramnuvanje'!I12*'Sreden kurs'!$D$4</f>
        <v>7896.96</v>
      </c>
      <c r="J12" s="26">
        <f>'Cena na poramnuvanje'!J12*'Sreden kurs'!$D$4</f>
        <v>8752.6696499999998</v>
      </c>
      <c r="K12" s="26">
        <f>'Cena na poramnuvanje'!K12*'Sreden kurs'!$D$4</f>
        <v>0</v>
      </c>
      <c r="L12" s="26">
        <f>'Cena na poramnuvanje'!L12*'Sreden kurs'!$D$4</f>
        <v>0</v>
      </c>
      <c r="M12" s="26">
        <f>'Cena na poramnuvanje'!M12*'Sreden kurs'!$D$4</f>
        <v>0</v>
      </c>
      <c r="N12" s="26">
        <f>'Cena na poramnuvanje'!N12*'Sreden kurs'!$D$4</f>
        <v>0</v>
      </c>
      <c r="O12" s="26">
        <f>'Cena na poramnuvanje'!O12*'Sreden kurs'!$D$4</f>
        <v>16051.442490481855</v>
      </c>
      <c r="P12" s="26">
        <f>'Cena na poramnuvanje'!P12*'Sreden kurs'!$D$4</f>
        <v>14548.899258166744</v>
      </c>
      <c r="Q12" s="26">
        <f>'Cena na poramnuvanje'!Q12*'Sreden kurs'!$D$4</f>
        <v>9996.1675632389652</v>
      </c>
      <c r="R12" s="26">
        <f>'Cena na poramnuvanje'!R12*'Sreden kurs'!$D$4</f>
        <v>8079.3403591680817</v>
      </c>
      <c r="S12" s="26">
        <f>'Cena na poramnuvanje'!S12*'Sreden kurs'!$D$4</f>
        <v>8712.2877920924038</v>
      </c>
      <c r="T12" s="26">
        <f>'Cena na poramnuvanje'!T12*'Sreden kurs'!$D$4</f>
        <v>10150.876739706508</v>
      </c>
      <c r="U12" s="26">
        <f>'Cena na poramnuvanje'!U12*'Sreden kurs'!$D$4</f>
        <v>11045.722192751513</v>
      </c>
      <c r="V12" s="26">
        <f>'Cena na poramnuvanje'!V12*'Sreden kurs'!$D$4</f>
        <v>17056.569664178482</v>
      </c>
      <c r="W12" s="26">
        <f>'Cena na poramnuvanje'!W12*'Sreden kurs'!$D$4</f>
        <v>22090.159464906155</v>
      </c>
      <c r="X12" s="26">
        <f>'Cena na poramnuvanje'!X12*'Sreden kurs'!$D$4</f>
        <v>22575.351710443865</v>
      </c>
      <c r="Y12" s="26">
        <f>'Cena na poramnuvanje'!Y12*'Sreden kurs'!$D$4</f>
        <v>20353.321517142856</v>
      </c>
      <c r="Z12" s="26">
        <f>'Cena na poramnuvanje'!Z12*'Sreden kurs'!$D$4</f>
        <v>19526.628557207754</v>
      </c>
      <c r="AA12" s="27">
        <f>'Cena na poramnuvanje'!AA12*'Sreden kurs'!$D$4</f>
        <v>13527.128550900128</v>
      </c>
    </row>
    <row r="13" spans="2:27" x14ac:dyDescent="0.25">
      <c r="B13" s="66"/>
      <c r="C13" s="6" t="s">
        <v>27</v>
      </c>
      <c r="D13" s="26">
        <f>'Cena na poramnuvanje'!D13*'Sreden kurs'!$D$4</f>
        <v>0</v>
      </c>
      <c r="E13" s="26">
        <f>'Cena na poramnuvanje'!E13*'Sreden kurs'!$D$4</f>
        <v>0</v>
      </c>
      <c r="F13" s="26">
        <f>'Cena na poramnuvanje'!F13*'Sreden kurs'!$D$4</f>
        <v>0</v>
      </c>
      <c r="G13" s="26">
        <f>'Cena na poramnuvanje'!G13*'Sreden kurs'!$D$4</f>
        <v>0</v>
      </c>
      <c r="H13" s="26">
        <f>'Cena na poramnuvanje'!H13*'Sreden kurs'!$D$4</f>
        <v>0</v>
      </c>
      <c r="I13" s="26">
        <f>'Cena na poramnuvanje'!I13*'Sreden kurs'!$D$4</f>
        <v>0</v>
      </c>
      <c r="J13" s="26">
        <f>'Cena na poramnuvanje'!J13*'Sreden kurs'!$D$4</f>
        <v>0</v>
      </c>
      <c r="K13" s="26">
        <f>'Cena na poramnuvanje'!K13*'Sreden kurs'!$D$4</f>
        <v>4572.5685314136135</v>
      </c>
      <c r="L13" s="26">
        <f>'Cena na poramnuvanje'!L13*'Sreden kurs'!$D$4</f>
        <v>4079.5274980230638</v>
      </c>
      <c r="M13" s="26">
        <f>'Cena na poramnuvanje'!M13*'Sreden kurs'!$D$4</f>
        <v>3783.5515762237756</v>
      </c>
      <c r="N13" s="26">
        <f>'Cena na poramnuvanje'!N13*'Sreden kurs'!$D$4</f>
        <v>3345.7198499999995</v>
      </c>
      <c r="O13" s="26">
        <f>'Cena na poramnuvanje'!O13*'Sreden kurs'!$D$4</f>
        <v>0</v>
      </c>
      <c r="P13" s="26">
        <f>'Cena na poramnuvanje'!P13*'Sreden kurs'!$D$4</f>
        <v>0</v>
      </c>
      <c r="Q13" s="26">
        <f>'Cena na poramnuvanje'!Q13*'Sreden kurs'!$D$4</f>
        <v>0</v>
      </c>
      <c r="R13" s="26">
        <f>'Cena na poramnuvanje'!R13*'Sreden kurs'!$D$4</f>
        <v>0</v>
      </c>
      <c r="S13" s="26">
        <f>'Cena na poramnuvanje'!S13*'Sreden kurs'!$D$4</f>
        <v>0</v>
      </c>
      <c r="T13" s="26">
        <f>'Cena na poramnuvanje'!T13*'Sreden kurs'!$D$4</f>
        <v>0</v>
      </c>
      <c r="U13" s="26">
        <f>'Cena na poramnuvanje'!U13*'Sreden kurs'!$D$4</f>
        <v>0</v>
      </c>
      <c r="V13" s="26">
        <f>'Cena na poramnuvanje'!V13*'Sreden kurs'!$D$4</f>
        <v>0</v>
      </c>
      <c r="W13" s="26">
        <f>'Cena na poramnuvanje'!W13*'Sreden kurs'!$D$4</f>
        <v>0</v>
      </c>
      <c r="X13" s="26">
        <f>'Cena na poramnuvanje'!X13*'Sreden kurs'!$D$4</f>
        <v>0</v>
      </c>
      <c r="Y13" s="26">
        <f>'Cena na poramnuvanje'!Y13*'Sreden kurs'!$D$4</f>
        <v>0</v>
      </c>
      <c r="Z13" s="26">
        <f>'Cena na poramnuvanje'!Z13*'Sreden kurs'!$D$4</f>
        <v>0</v>
      </c>
      <c r="AA13" s="27">
        <f>'Cena na poramnuvanje'!AA13*'Sreden kurs'!$D$4</f>
        <v>0</v>
      </c>
    </row>
    <row r="14" spans="2:27" x14ac:dyDescent="0.25">
      <c r="B14" s="66"/>
      <c r="C14" s="6" t="s">
        <v>28</v>
      </c>
      <c r="D14" s="26">
        <f>'Cena na poramnuvanje'!D14*'Sreden kurs'!$D$4</f>
        <v>0</v>
      </c>
      <c r="E14" s="26">
        <f>'Cena na poramnuvanje'!E14*'Sreden kurs'!$D$4</f>
        <v>0</v>
      </c>
      <c r="F14" s="26">
        <f>'Cena na poramnuvanje'!F14*'Sreden kurs'!$D$4</f>
        <v>0</v>
      </c>
      <c r="G14" s="26">
        <f>'Cena na poramnuvanje'!G14*'Sreden kurs'!$D$4</f>
        <v>0</v>
      </c>
      <c r="H14" s="26">
        <f>'Cena na poramnuvanje'!H14*'Sreden kurs'!$D$4</f>
        <v>0</v>
      </c>
      <c r="I14" s="26">
        <f>'Cena na poramnuvanje'!I14*'Sreden kurs'!$D$4</f>
        <v>0</v>
      </c>
      <c r="J14" s="26">
        <f>'Cena na poramnuvanje'!J14*'Sreden kurs'!$D$4</f>
        <v>0</v>
      </c>
      <c r="K14" s="26">
        <f>'Cena na poramnuvanje'!K14*'Sreden kurs'!$D$4</f>
        <v>0</v>
      </c>
      <c r="L14" s="26">
        <f>'Cena na poramnuvanje'!L14*'Sreden kurs'!$D$4</f>
        <v>0</v>
      </c>
      <c r="M14" s="26">
        <f>'Cena na poramnuvanje'!M14*'Sreden kurs'!$D$4</f>
        <v>0</v>
      </c>
      <c r="N14" s="26">
        <f>'Cena na poramnuvanje'!N14*'Sreden kurs'!$D$4</f>
        <v>0</v>
      </c>
      <c r="O14" s="26">
        <f>'Cena na poramnuvanje'!O14*'Sreden kurs'!$D$4</f>
        <v>0</v>
      </c>
      <c r="P14" s="26">
        <f>'Cena na poramnuvanje'!P14*'Sreden kurs'!$D$4</f>
        <v>0</v>
      </c>
      <c r="Q14" s="26">
        <f>'Cena na poramnuvanje'!Q14*'Sreden kurs'!$D$4</f>
        <v>0</v>
      </c>
      <c r="R14" s="26">
        <f>'Cena na poramnuvanje'!R14*'Sreden kurs'!$D$4</f>
        <v>0</v>
      </c>
      <c r="S14" s="26">
        <f>'Cena na poramnuvanje'!S14*'Sreden kurs'!$D$4</f>
        <v>0</v>
      </c>
      <c r="T14" s="26">
        <f>'Cena na poramnuvanje'!T14*'Sreden kurs'!$D$4</f>
        <v>0</v>
      </c>
      <c r="U14" s="26">
        <f>'Cena na poramnuvanje'!U14*'Sreden kurs'!$D$4</f>
        <v>0</v>
      </c>
      <c r="V14" s="26">
        <f>'Cena na poramnuvanje'!V14*'Sreden kurs'!$D$4</f>
        <v>0</v>
      </c>
      <c r="W14" s="26">
        <f>'Cena na poramnuvanje'!W14*'Sreden kurs'!$D$4</f>
        <v>0</v>
      </c>
      <c r="X14" s="26">
        <f>'Cena na poramnuvanje'!X14*'Sreden kurs'!$D$4</f>
        <v>0</v>
      </c>
      <c r="Y14" s="26">
        <f>'Cena na poramnuvanje'!Y14*'Sreden kurs'!$D$4</f>
        <v>0</v>
      </c>
      <c r="Z14" s="26">
        <f>'Cena na poramnuvanje'!Z14*'Sreden kurs'!$D$4</f>
        <v>0</v>
      </c>
      <c r="AA14" s="27">
        <f>'Cena na poramnuvanje'!AA14*'Sreden kurs'!$D$4</f>
        <v>0</v>
      </c>
    </row>
    <row r="15" spans="2:27" ht="15.75" thickBot="1" x14ac:dyDescent="0.3">
      <c r="B15" s="67"/>
      <c r="C15" s="9" t="s">
        <v>29</v>
      </c>
      <c r="D15" s="28">
        <f>'Cena na poramnuvanje'!D15*'Sreden kurs'!$D$4</f>
        <v>0</v>
      </c>
      <c r="E15" s="28">
        <f>'Cena na poramnuvanje'!E15*'Sreden kurs'!$D$4</f>
        <v>0</v>
      </c>
      <c r="F15" s="28">
        <f>'Cena na poramnuvanje'!F15*'Sreden kurs'!$D$4</f>
        <v>0</v>
      </c>
      <c r="G15" s="28">
        <f>'Cena na poramnuvanje'!G15*'Sreden kurs'!$D$4</f>
        <v>0</v>
      </c>
      <c r="H15" s="28">
        <f>'Cena na poramnuvanje'!H15*'Sreden kurs'!$D$4</f>
        <v>0</v>
      </c>
      <c r="I15" s="28">
        <f>'Cena na poramnuvanje'!I15*'Sreden kurs'!$D$4</f>
        <v>0</v>
      </c>
      <c r="J15" s="28">
        <f>'Cena na poramnuvanje'!J15*'Sreden kurs'!$D$4</f>
        <v>0</v>
      </c>
      <c r="K15" s="28">
        <f>'Cena na poramnuvanje'!K15*'Sreden kurs'!$D$4</f>
        <v>0</v>
      </c>
      <c r="L15" s="28">
        <f>'Cena na poramnuvanje'!L15*'Sreden kurs'!$D$4</f>
        <v>0</v>
      </c>
      <c r="M15" s="28">
        <f>'Cena na poramnuvanje'!M15*'Sreden kurs'!$D$4</f>
        <v>0</v>
      </c>
      <c r="N15" s="28">
        <f>'Cena na poramnuvanje'!N15*'Sreden kurs'!$D$4</f>
        <v>0</v>
      </c>
      <c r="O15" s="28">
        <f>'Cena na poramnuvanje'!O15*'Sreden kurs'!$D$4</f>
        <v>0</v>
      </c>
      <c r="P15" s="28">
        <f>'Cena na poramnuvanje'!P15*'Sreden kurs'!$D$4</f>
        <v>0</v>
      </c>
      <c r="Q15" s="28">
        <f>'Cena na poramnuvanje'!Q15*'Sreden kurs'!$D$4</f>
        <v>0</v>
      </c>
      <c r="R15" s="28">
        <f>'Cena na poramnuvanje'!R15*'Sreden kurs'!$D$4</f>
        <v>0</v>
      </c>
      <c r="S15" s="28">
        <f>'Cena na poramnuvanje'!S15*'Sreden kurs'!$D$4</f>
        <v>0</v>
      </c>
      <c r="T15" s="28">
        <f>'Cena na poramnuvanje'!T15*'Sreden kurs'!$D$4</f>
        <v>0</v>
      </c>
      <c r="U15" s="28">
        <f>'Cena na poramnuvanje'!U15*'Sreden kurs'!$D$4</f>
        <v>0</v>
      </c>
      <c r="V15" s="28">
        <f>'Cena na poramnuvanje'!V15*'Sreden kurs'!$D$4</f>
        <v>0</v>
      </c>
      <c r="W15" s="28">
        <f>'Cena na poramnuvanje'!W15*'Sreden kurs'!$D$4</f>
        <v>0</v>
      </c>
      <c r="X15" s="28">
        <f>'Cena na poramnuvanje'!X15*'Sreden kurs'!$D$4</f>
        <v>0</v>
      </c>
      <c r="Y15" s="28">
        <f>'Cena na poramnuvanje'!Y15*'Sreden kurs'!$D$4</f>
        <v>0</v>
      </c>
      <c r="Z15" s="28">
        <f>'Cena na poramnuvanje'!Z15*'Sreden kurs'!$D$4</f>
        <v>0</v>
      </c>
      <c r="AA15" s="29">
        <f>'Cena na poramnuvanje'!AA15*'Sreden kurs'!$D$4</f>
        <v>0</v>
      </c>
    </row>
    <row r="16" spans="2:27" ht="15.75" thickTop="1" x14ac:dyDescent="0.25">
      <c r="B16" s="65" t="str">
        <f>'Cena na poramnuvanje'!B16:B19</f>
        <v>04.04.2022</v>
      </c>
      <c r="C16" s="6" t="s">
        <v>26</v>
      </c>
      <c r="D16" s="26">
        <f>'Cena na poramnuvanje'!D16*'Sreden kurs'!$D$5</f>
        <v>13729.831177868851</v>
      </c>
      <c r="E16" s="26">
        <f>'Cena na poramnuvanje'!E16*'Sreden kurs'!$D$5</f>
        <v>0</v>
      </c>
      <c r="F16" s="26">
        <f>'Cena na poramnuvanje'!F16*'Sreden kurs'!$D$5</f>
        <v>0</v>
      </c>
      <c r="G16" s="26">
        <f>'Cena na poramnuvanje'!G16*'Sreden kurs'!$D$5</f>
        <v>0</v>
      </c>
      <c r="H16" s="26">
        <f>'Cena na poramnuvanje'!H16*'Sreden kurs'!$D$5</f>
        <v>9621.3352500000001</v>
      </c>
      <c r="I16" s="26">
        <f>'Cena na poramnuvanje'!I16*'Sreden kurs'!$D$5</f>
        <v>10702.23165</v>
      </c>
      <c r="J16" s="26">
        <f>'Cena na poramnuvanje'!J16*'Sreden kurs'!$D$5</f>
        <v>25427.594250000002</v>
      </c>
      <c r="K16" s="26">
        <f>'Cena na poramnuvanje'!K16*'Sreden kurs'!$D$5</f>
        <v>34441.850700000003</v>
      </c>
      <c r="L16" s="26">
        <f>'Cena na poramnuvanje'!L16*'Sreden kurs'!$D$5</f>
        <v>36095.893650000005</v>
      </c>
      <c r="M16" s="26">
        <f>'Cena na poramnuvanje'!M16*'Sreden kurs'!$D$5</f>
        <v>25164.265473529416</v>
      </c>
      <c r="N16" s="26">
        <f>'Cena na poramnuvanje'!N16*'Sreden kurs'!$D$5</f>
        <v>18525.190005988661</v>
      </c>
      <c r="O16" s="26">
        <f>'Cena na poramnuvanje'!O16*'Sreden kurs'!$D$5</f>
        <v>18280.228500000001</v>
      </c>
      <c r="P16" s="26">
        <f>'Cena na poramnuvanje'!P16*'Sreden kurs'!$D$5</f>
        <v>24282.535049999999</v>
      </c>
      <c r="Q16" s="26">
        <f>'Cena na poramnuvanje'!Q16*'Sreden kurs'!$D$5</f>
        <v>21734.53155</v>
      </c>
      <c r="R16" s="26">
        <f>'Cena na poramnuvanje'!R16*'Sreden kurs'!$D$5</f>
        <v>0</v>
      </c>
      <c r="S16" s="26">
        <f>'Cena na poramnuvanje'!S16*'Sreden kurs'!$D$5</f>
        <v>16595.955000000002</v>
      </c>
      <c r="T16" s="26">
        <f>'Cena na poramnuvanje'!T16*'Sreden kurs'!$D$5</f>
        <v>16839.033299999999</v>
      </c>
      <c r="U16" s="26">
        <f>'Cena na poramnuvanje'!U16*'Sreden kurs'!$D$5</f>
        <v>16441.717499999999</v>
      </c>
      <c r="V16" s="26">
        <f>'Cena na poramnuvanje'!V16*'Sreden kurs'!$D$5</f>
        <v>19495.003049999999</v>
      </c>
      <c r="W16" s="26">
        <f>'Cena na poramnuvanje'!W16*'Sreden kurs'!$D$5</f>
        <v>32234.458849253733</v>
      </c>
      <c r="X16" s="26">
        <f>'Cena na poramnuvanje'!X16*'Sreden kurs'!$D$5</f>
        <v>21973.313168545999</v>
      </c>
      <c r="Y16" s="26">
        <f>'Cena na poramnuvanje'!Y16*'Sreden kurs'!$D$5</f>
        <v>13890.167622151899</v>
      </c>
      <c r="Z16" s="26">
        <f>'Cena na poramnuvanje'!Z16*'Sreden kurs'!$D$5</f>
        <v>15275.065050000001</v>
      </c>
      <c r="AA16" s="27">
        <f>'Cena na poramnuvanje'!AA16*'Sreden kurs'!$D$5</f>
        <v>13898.032650000001</v>
      </c>
    </row>
    <row r="17" spans="2:27" x14ac:dyDescent="0.25">
      <c r="B17" s="66"/>
      <c r="C17" s="6" t="s">
        <v>27</v>
      </c>
      <c r="D17" s="26">
        <f>'Cena na poramnuvanje'!D17*'Sreden kurs'!$D$5</f>
        <v>0</v>
      </c>
      <c r="E17" s="26">
        <f>'Cena na poramnuvanje'!E17*'Sreden kurs'!$D$5</f>
        <v>2480.7559500000002</v>
      </c>
      <c r="F17" s="26">
        <f>'Cena na poramnuvanje'!F17*'Sreden kurs'!$D$5</f>
        <v>0</v>
      </c>
      <c r="G17" s="26">
        <f>'Cena na poramnuvanje'!G17*'Sreden kurs'!$D$5</f>
        <v>0</v>
      </c>
      <c r="H17" s="26">
        <f>'Cena na poramnuvanje'!H17*'Sreden kurs'!$D$5</f>
        <v>0</v>
      </c>
      <c r="I17" s="26">
        <f>'Cena na poramnuvanje'!I17*'Sreden kurs'!$D$5</f>
        <v>0</v>
      </c>
      <c r="J17" s="26">
        <f>'Cena na poramnuvanje'!J17*'Sreden kurs'!$D$5</f>
        <v>0</v>
      </c>
      <c r="K17" s="26">
        <f>'Cena na poramnuvanje'!K17*'Sreden kurs'!$D$5</f>
        <v>0</v>
      </c>
      <c r="L17" s="26">
        <f>'Cena na poramnuvanje'!L17*'Sreden kurs'!$D$5</f>
        <v>0</v>
      </c>
      <c r="M17" s="26">
        <f>'Cena na poramnuvanje'!M17*'Sreden kurs'!$D$5</f>
        <v>0</v>
      </c>
      <c r="N17" s="26">
        <f>'Cena na poramnuvanje'!N17*'Sreden kurs'!$D$5</f>
        <v>0</v>
      </c>
      <c r="O17" s="26">
        <f>'Cena na poramnuvanje'!O17*'Sreden kurs'!$D$5</f>
        <v>0</v>
      </c>
      <c r="P17" s="26">
        <f>'Cena na poramnuvanje'!P17*'Sreden kurs'!$D$5</f>
        <v>0</v>
      </c>
      <c r="Q17" s="26">
        <f>'Cena na poramnuvanje'!Q17*'Sreden kurs'!$D$5</f>
        <v>0</v>
      </c>
      <c r="R17" s="26">
        <f>'Cena na poramnuvanje'!R17*'Sreden kurs'!$D$5</f>
        <v>0</v>
      </c>
      <c r="S17" s="26">
        <f>'Cena na poramnuvanje'!S17*'Sreden kurs'!$D$5</f>
        <v>0</v>
      </c>
      <c r="T17" s="26">
        <f>'Cena na poramnuvanje'!T17*'Sreden kurs'!$D$5</f>
        <v>0</v>
      </c>
      <c r="U17" s="26">
        <f>'Cena na poramnuvanje'!U17*'Sreden kurs'!$D$5</f>
        <v>0</v>
      </c>
      <c r="V17" s="26">
        <f>'Cena na poramnuvanje'!V17*'Sreden kurs'!$D$5</f>
        <v>0</v>
      </c>
      <c r="W17" s="26">
        <f>'Cena na poramnuvanje'!W17*'Sreden kurs'!$D$5</f>
        <v>0</v>
      </c>
      <c r="X17" s="26">
        <f>'Cena na poramnuvanje'!X17*'Sreden kurs'!$D$5</f>
        <v>0</v>
      </c>
      <c r="Y17" s="26">
        <f>'Cena na poramnuvanje'!Y17*'Sreden kurs'!$D$5</f>
        <v>0</v>
      </c>
      <c r="Z17" s="26">
        <f>'Cena na poramnuvanje'!Z17*'Sreden kurs'!$D$5</f>
        <v>0</v>
      </c>
      <c r="AA17" s="27">
        <f>'Cena na poramnuvanje'!AA17*'Sreden kurs'!$D$5</f>
        <v>0</v>
      </c>
    </row>
    <row r="18" spans="2:27" x14ac:dyDescent="0.25">
      <c r="B18" s="66"/>
      <c r="C18" s="6" t="s">
        <v>28</v>
      </c>
      <c r="D18" s="26">
        <f>'Cena na poramnuvanje'!D18*'Sreden kurs'!$D$5</f>
        <v>0</v>
      </c>
      <c r="E18" s="26">
        <f>'Cena na poramnuvanje'!E18*'Sreden kurs'!$D$5</f>
        <v>0</v>
      </c>
      <c r="F18" s="26">
        <f>'Cena na poramnuvanje'!F18*'Sreden kurs'!$D$5</f>
        <v>3066.8584500000002</v>
      </c>
      <c r="G18" s="26">
        <f>'Cena na poramnuvanje'!G18*'Sreden kurs'!$D$5</f>
        <v>3465.4081500000002</v>
      </c>
      <c r="H18" s="26">
        <f>'Cena na poramnuvanje'!H18*'Sreden kurs'!$D$5</f>
        <v>0</v>
      </c>
      <c r="I18" s="26">
        <f>'Cena na poramnuvanje'!I18*'Sreden kurs'!$D$5</f>
        <v>0</v>
      </c>
      <c r="J18" s="26">
        <f>'Cena na poramnuvanje'!J18*'Sreden kurs'!$D$5</f>
        <v>0</v>
      </c>
      <c r="K18" s="26">
        <f>'Cena na poramnuvanje'!K18*'Sreden kurs'!$D$5</f>
        <v>0</v>
      </c>
      <c r="L18" s="26">
        <f>'Cena na poramnuvanje'!L18*'Sreden kurs'!$D$5</f>
        <v>0</v>
      </c>
      <c r="M18" s="26">
        <f>'Cena na poramnuvanje'!M18*'Sreden kurs'!$D$5</f>
        <v>0</v>
      </c>
      <c r="N18" s="26">
        <f>'Cena na poramnuvanje'!N18*'Sreden kurs'!$D$5</f>
        <v>0</v>
      </c>
      <c r="O18" s="26">
        <f>'Cena na poramnuvanje'!O18*'Sreden kurs'!$D$5</f>
        <v>0</v>
      </c>
      <c r="P18" s="26">
        <f>'Cena na poramnuvanje'!P18*'Sreden kurs'!$D$5</f>
        <v>0</v>
      </c>
      <c r="Q18" s="26">
        <f>'Cena na poramnuvanje'!Q18*'Sreden kurs'!$D$5</f>
        <v>0</v>
      </c>
      <c r="R18" s="26">
        <f>'Cena na poramnuvanje'!R18*'Sreden kurs'!$D$5</f>
        <v>8281.9368000000013</v>
      </c>
      <c r="S18" s="26">
        <f>'Cena na poramnuvanje'!S18*'Sreden kurs'!$D$5</f>
        <v>0</v>
      </c>
      <c r="T18" s="26">
        <f>'Cena na poramnuvanje'!T18*'Sreden kurs'!$D$5</f>
        <v>0</v>
      </c>
      <c r="U18" s="26">
        <f>'Cena na poramnuvanje'!U18*'Sreden kurs'!$D$5</f>
        <v>0</v>
      </c>
      <c r="V18" s="26">
        <f>'Cena na poramnuvanje'!V18*'Sreden kurs'!$D$5</f>
        <v>0</v>
      </c>
      <c r="W18" s="26">
        <f>'Cena na poramnuvanje'!W18*'Sreden kurs'!$D$5</f>
        <v>0</v>
      </c>
      <c r="X18" s="26">
        <f>'Cena na poramnuvanje'!X18*'Sreden kurs'!$D$5</f>
        <v>0</v>
      </c>
      <c r="Y18" s="26">
        <f>'Cena na poramnuvanje'!Y18*'Sreden kurs'!$D$5</f>
        <v>0</v>
      </c>
      <c r="Z18" s="26">
        <f>'Cena na poramnuvanje'!Z18*'Sreden kurs'!$D$5</f>
        <v>0</v>
      </c>
      <c r="AA18" s="27">
        <f>'Cena na poramnuvanje'!AA18*'Sreden kurs'!$D$5</f>
        <v>0</v>
      </c>
    </row>
    <row r="19" spans="2:27" ht="15.75" thickBot="1" x14ac:dyDescent="0.3">
      <c r="B19" s="67"/>
      <c r="C19" s="9" t="s">
        <v>29</v>
      </c>
      <c r="D19" s="28">
        <f>'Cena na poramnuvanje'!D19*'Sreden kurs'!$D$5</f>
        <v>0</v>
      </c>
      <c r="E19" s="28">
        <f>'Cena na poramnuvanje'!E19*'Sreden kurs'!$D$5</f>
        <v>0</v>
      </c>
      <c r="F19" s="28">
        <f>'Cena na poramnuvanje'!F19*'Sreden kurs'!$D$5</f>
        <v>9199.9583999999995</v>
      </c>
      <c r="G19" s="28">
        <f>'Cena na poramnuvanje'!G19*'Sreden kurs'!$D$5</f>
        <v>10395.6075</v>
      </c>
      <c r="H19" s="28">
        <f>'Cena na poramnuvanje'!H19*'Sreden kurs'!$D$5</f>
        <v>0</v>
      </c>
      <c r="I19" s="28">
        <f>'Cena na poramnuvanje'!I19*'Sreden kurs'!$D$5</f>
        <v>0</v>
      </c>
      <c r="J19" s="28">
        <f>'Cena na poramnuvanje'!J19*'Sreden kurs'!$D$5</f>
        <v>0</v>
      </c>
      <c r="K19" s="28">
        <f>'Cena na poramnuvanje'!K19*'Sreden kurs'!$D$5</f>
        <v>0</v>
      </c>
      <c r="L19" s="28">
        <f>'Cena na poramnuvanje'!L19*'Sreden kurs'!$D$5</f>
        <v>0</v>
      </c>
      <c r="M19" s="28">
        <f>'Cena na poramnuvanje'!M19*'Sreden kurs'!$D$5</f>
        <v>0</v>
      </c>
      <c r="N19" s="28">
        <f>'Cena na poramnuvanje'!N19*'Sreden kurs'!$D$5</f>
        <v>0</v>
      </c>
      <c r="O19" s="28">
        <f>'Cena na poramnuvanje'!O19*'Sreden kurs'!$D$5</f>
        <v>0</v>
      </c>
      <c r="P19" s="28">
        <f>'Cena na poramnuvanje'!P19*'Sreden kurs'!$D$5</f>
        <v>0</v>
      </c>
      <c r="Q19" s="28">
        <f>'Cena na poramnuvanje'!Q19*'Sreden kurs'!$D$5</f>
        <v>0</v>
      </c>
      <c r="R19" s="28">
        <f>'Cena na poramnuvanje'!R19*'Sreden kurs'!$D$5</f>
        <v>24845.193449999999</v>
      </c>
      <c r="S19" s="28">
        <f>'Cena na poramnuvanje'!S19*'Sreden kurs'!$D$5</f>
        <v>0</v>
      </c>
      <c r="T19" s="28">
        <f>'Cena na poramnuvanje'!T19*'Sreden kurs'!$D$5</f>
        <v>0</v>
      </c>
      <c r="U19" s="28">
        <f>'Cena na poramnuvanje'!U19*'Sreden kurs'!$D$5</f>
        <v>0</v>
      </c>
      <c r="V19" s="28">
        <f>'Cena na poramnuvanje'!V19*'Sreden kurs'!$D$5</f>
        <v>0</v>
      </c>
      <c r="W19" s="28">
        <f>'Cena na poramnuvanje'!W19*'Sreden kurs'!$D$5</f>
        <v>0</v>
      </c>
      <c r="X19" s="28">
        <f>'Cena na poramnuvanje'!X19*'Sreden kurs'!$D$5</f>
        <v>0</v>
      </c>
      <c r="Y19" s="28">
        <f>'Cena na poramnuvanje'!Y19*'Sreden kurs'!$D$5</f>
        <v>0</v>
      </c>
      <c r="Z19" s="28">
        <f>'Cena na poramnuvanje'!Z19*'Sreden kurs'!$D$5</f>
        <v>0</v>
      </c>
      <c r="AA19" s="29">
        <f>'Cena na poramnuvanje'!AA19*'Sreden kurs'!$D$5</f>
        <v>0</v>
      </c>
    </row>
    <row r="20" spans="2:27" ht="15.75" thickTop="1" x14ac:dyDescent="0.25">
      <c r="B20" s="65" t="str">
        <f>'Cena na poramnuvanje'!B20:B23</f>
        <v>05.04.2022</v>
      </c>
      <c r="C20" s="6" t="s">
        <v>26</v>
      </c>
      <c r="D20" s="26">
        <f>'Cena na poramnuvanje'!D20*'Sreden kurs'!$D$6</f>
        <v>13899.266550000002</v>
      </c>
      <c r="E20" s="26">
        <f>'Cena na poramnuvanje'!E20*'Sreden kurs'!$D$6</f>
        <v>0</v>
      </c>
      <c r="F20" s="26">
        <f>'Cena na poramnuvanje'!F20*'Sreden kurs'!$D$6</f>
        <v>0</v>
      </c>
      <c r="G20" s="26">
        <f>'Cena na poramnuvanje'!G20*'Sreden kurs'!$D$6</f>
        <v>8808.7239642857148</v>
      </c>
      <c r="H20" s="26">
        <f>'Cena na poramnuvanje'!H20*'Sreden kurs'!$D$6</f>
        <v>9507.4932857142849</v>
      </c>
      <c r="I20" s="26">
        <f>'Cena na poramnuvanje'!I20*'Sreden kurs'!$D$6</f>
        <v>12045.44605</v>
      </c>
      <c r="J20" s="26">
        <f>'Cena na poramnuvanje'!J20*'Sreden kurs'!$D$6</f>
        <v>16041.31695</v>
      </c>
      <c r="K20" s="26">
        <f>'Cena na poramnuvanje'!K20*'Sreden kurs'!$D$6</f>
        <v>21002.006250000002</v>
      </c>
      <c r="L20" s="26">
        <f>'Cena na poramnuvanje'!L20*'Sreden kurs'!$D$6</f>
        <v>23357.110049999999</v>
      </c>
      <c r="M20" s="26">
        <f>'Cena na poramnuvanje'!M20*'Sreden kurs'!$D$6</f>
        <v>23504.97766395711</v>
      </c>
      <c r="N20" s="26">
        <f>'Cena na poramnuvanje'!N20*'Sreden kurs'!$D$6</f>
        <v>23053.049283802819</v>
      </c>
      <c r="O20" s="26">
        <f>'Cena na poramnuvanje'!O20*'Sreden kurs'!$D$6</f>
        <v>21220.333710566709</v>
      </c>
      <c r="P20" s="26">
        <f>'Cena na poramnuvanje'!P20*'Sreden kurs'!$D$6</f>
        <v>17727.852599999998</v>
      </c>
      <c r="Q20" s="26">
        <f>'Cena na poramnuvanje'!Q20*'Sreden kurs'!$D$6</f>
        <v>20635.126650000002</v>
      </c>
      <c r="R20" s="26">
        <f>'Cena na poramnuvanje'!R20*'Sreden kurs'!$D$6</f>
        <v>0</v>
      </c>
      <c r="S20" s="26">
        <f>'Cena na poramnuvanje'!S20*'Sreden kurs'!$D$6</f>
        <v>0</v>
      </c>
      <c r="T20" s="26">
        <f>'Cena na poramnuvanje'!T20*'Sreden kurs'!$D$6</f>
        <v>0</v>
      </c>
      <c r="U20" s="26">
        <f>'Cena na poramnuvanje'!U20*'Sreden kurs'!$D$6</f>
        <v>0</v>
      </c>
      <c r="V20" s="26">
        <f>'Cena na poramnuvanje'!V20*'Sreden kurs'!$D$6</f>
        <v>0</v>
      </c>
      <c r="W20" s="26">
        <f>'Cena na poramnuvanje'!W20*'Sreden kurs'!$D$6</f>
        <v>0</v>
      </c>
      <c r="X20" s="26">
        <f>'Cena na poramnuvanje'!X20*'Sreden kurs'!$D$6</f>
        <v>26272.815750000002</v>
      </c>
      <c r="Y20" s="26">
        <f>'Cena na poramnuvanje'!Y20*'Sreden kurs'!$D$6</f>
        <v>22672.295549999999</v>
      </c>
      <c r="Z20" s="26">
        <f>'Cena na poramnuvanje'!Z20*'Sreden kurs'!$D$6</f>
        <v>18959.159503311257</v>
      </c>
      <c r="AA20" s="27">
        <f>'Cena na poramnuvanje'!AA20*'Sreden kurs'!$D$6</f>
        <v>14871.387390546579</v>
      </c>
    </row>
    <row r="21" spans="2:27" x14ac:dyDescent="0.25">
      <c r="B21" s="66"/>
      <c r="C21" s="6" t="s">
        <v>27</v>
      </c>
      <c r="D21" s="26">
        <f>'Cena na poramnuvanje'!D21*'Sreden kurs'!$D$6</f>
        <v>0</v>
      </c>
      <c r="E21" s="26">
        <f>'Cena na poramnuvanje'!E21*'Sreden kurs'!$D$6</f>
        <v>0</v>
      </c>
      <c r="F21" s="26">
        <f>'Cena na poramnuvanje'!F21*'Sreden kurs'!$D$6</f>
        <v>0</v>
      </c>
      <c r="G21" s="26">
        <f>'Cena na poramnuvanje'!G21*'Sreden kurs'!$D$6</f>
        <v>0</v>
      </c>
      <c r="H21" s="26">
        <f>'Cena na poramnuvanje'!H21*'Sreden kurs'!$D$6</f>
        <v>0</v>
      </c>
      <c r="I21" s="26">
        <f>'Cena na poramnuvanje'!I21*'Sreden kurs'!$D$6</f>
        <v>0</v>
      </c>
      <c r="J21" s="26">
        <f>'Cena na poramnuvanje'!J21*'Sreden kurs'!$D$6</f>
        <v>0</v>
      </c>
      <c r="K21" s="26">
        <f>'Cena na poramnuvanje'!K21*'Sreden kurs'!$D$6</f>
        <v>0</v>
      </c>
      <c r="L21" s="26">
        <f>'Cena na poramnuvanje'!L21*'Sreden kurs'!$D$6</f>
        <v>0</v>
      </c>
      <c r="M21" s="26">
        <f>'Cena na poramnuvanje'!M21*'Sreden kurs'!$D$6</f>
        <v>0</v>
      </c>
      <c r="N21" s="26">
        <f>'Cena na poramnuvanje'!N21*'Sreden kurs'!$D$6</f>
        <v>0</v>
      </c>
      <c r="O21" s="26">
        <f>'Cena na poramnuvanje'!O21*'Sreden kurs'!$D$6</f>
        <v>0</v>
      </c>
      <c r="P21" s="26">
        <f>'Cena na poramnuvanje'!P21*'Sreden kurs'!$D$6</f>
        <v>0</v>
      </c>
      <c r="Q21" s="26">
        <f>'Cena na poramnuvanje'!Q21*'Sreden kurs'!$D$6</f>
        <v>0</v>
      </c>
      <c r="R21" s="26">
        <f>'Cena na poramnuvanje'!R21*'Sreden kurs'!$D$6</f>
        <v>4047.3635618865869</v>
      </c>
      <c r="S21" s="26">
        <f>'Cena na poramnuvanje'!S21*'Sreden kurs'!$D$6</f>
        <v>4397.1326279220784</v>
      </c>
      <c r="T21" s="26">
        <f>'Cena na poramnuvanje'!T21*'Sreden kurs'!$D$6</f>
        <v>4153.3073999999997</v>
      </c>
      <c r="U21" s="26">
        <f>'Cena na poramnuvanje'!U21*'Sreden kurs'!$D$6</f>
        <v>5044.7084490592661</v>
      </c>
      <c r="V21" s="26">
        <f>'Cena na poramnuvanje'!V21*'Sreden kurs'!$D$6</f>
        <v>5657.9271920086403</v>
      </c>
      <c r="W21" s="26">
        <f>'Cena na poramnuvanje'!W21*'Sreden kurs'!$D$6</f>
        <v>6184.1800943378112</v>
      </c>
      <c r="X21" s="26">
        <f>'Cena na poramnuvanje'!X21*'Sreden kurs'!$D$6</f>
        <v>0</v>
      </c>
      <c r="Y21" s="26">
        <f>'Cena na poramnuvanje'!Y21*'Sreden kurs'!$D$6</f>
        <v>0</v>
      </c>
      <c r="Z21" s="26">
        <f>'Cena na poramnuvanje'!Z21*'Sreden kurs'!$D$6</f>
        <v>0</v>
      </c>
      <c r="AA21" s="27">
        <f>'Cena na poramnuvanje'!AA21*'Sreden kurs'!$D$6</f>
        <v>0</v>
      </c>
    </row>
    <row r="22" spans="2:27" x14ac:dyDescent="0.25">
      <c r="B22" s="66"/>
      <c r="C22" s="6" t="s">
        <v>28</v>
      </c>
      <c r="D22" s="26">
        <f>'Cena na poramnuvanje'!D22*'Sreden kurs'!$D$6</f>
        <v>0</v>
      </c>
      <c r="E22" s="26">
        <f>'Cena na poramnuvanje'!E22*'Sreden kurs'!$D$6</f>
        <v>4134.1819500000001</v>
      </c>
      <c r="F22" s="26">
        <f>'Cena na poramnuvanje'!F22*'Sreden kurs'!$D$6</f>
        <v>3417.2860500000002</v>
      </c>
      <c r="G22" s="26">
        <f>'Cena na poramnuvanje'!G22*'Sreden kurs'!$D$6</f>
        <v>0</v>
      </c>
      <c r="H22" s="26">
        <f>'Cena na poramnuvanje'!H22*'Sreden kurs'!$D$6</f>
        <v>0</v>
      </c>
      <c r="I22" s="26">
        <f>'Cena na poramnuvanje'!I22*'Sreden kurs'!$D$6</f>
        <v>0</v>
      </c>
      <c r="J22" s="26">
        <f>'Cena na poramnuvanje'!J22*'Sreden kurs'!$D$6</f>
        <v>0</v>
      </c>
      <c r="K22" s="26">
        <f>'Cena na poramnuvanje'!K22*'Sreden kurs'!$D$6</f>
        <v>0</v>
      </c>
      <c r="L22" s="26">
        <f>'Cena na poramnuvanje'!L22*'Sreden kurs'!$D$6</f>
        <v>0</v>
      </c>
      <c r="M22" s="26">
        <f>'Cena na poramnuvanje'!M22*'Sreden kurs'!$D$6</f>
        <v>0</v>
      </c>
      <c r="N22" s="26">
        <f>'Cena na poramnuvanje'!N22*'Sreden kurs'!$D$6</f>
        <v>0</v>
      </c>
      <c r="O22" s="26">
        <f>'Cena na poramnuvanje'!O22*'Sreden kurs'!$D$6</f>
        <v>0</v>
      </c>
      <c r="P22" s="26">
        <f>'Cena na poramnuvanje'!P22*'Sreden kurs'!$D$6</f>
        <v>0</v>
      </c>
      <c r="Q22" s="26">
        <f>'Cena na poramnuvanje'!Q22*'Sreden kurs'!$D$6</f>
        <v>0</v>
      </c>
      <c r="R22" s="26">
        <f>'Cena na poramnuvanje'!R22*'Sreden kurs'!$D$6</f>
        <v>0</v>
      </c>
      <c r="S22" s="26">
        <f>'Cena na poramnuvanje'!S22*'Sreden kurs'!$D$6</f>
        <v>0</v>
      </c>
      <c r="T22" s="26">
        <f>'Cena na poramnuvanje'!T22*'Sreden kurs'!$D$6</f>
        <v>0</v>
      </c>
      <c r="U22" s="26">
        <f>'Cena na poramnuvanje'!U22*'Sreden kurs'!$D$6</f>
        <v>0</v>
      </c>
      <c r="V22" s="26">
        <f>'Cena na poramnuvanje'!V22*'Sreden kurs'!$D$6</f>
        <v>0</v>
      </c>
      <c r="W22" s="26">
        <f>'Cena na poramnuvanje'!W22*'Sreden kurs'!$D$6</f>
        <v>0</v>
      </c>
      <c r="X22" s="26">
        <f>'Cena na poramnuvanje'!X22*'Sreden kurs'!$D$6</f>
        <v>0</v>
      </c>
      <c r="Y22" s="26">
        <f>'Cena na poramnuvanje'!Y22*'Sreden kurs'!$D$6</f>
        <v>0</v>
      </c>
      <c r="Z22" s="26">
        <f>'Cena na poramnuvanje'!Z22*'Sreden kurs'!$D$6</f>
        <v>0</v>
      </c>
      <c r="AA22" s="27">
        <f>'Cena na poramnuvanje'!AA22*'Sreden kurs'!$D$6</f>
        <v>0</v>
      </c>
    </row>
    <row r="23" spans="2:27" ht="15.75" thickBot="1" x14ac:dyDescent="0.3">
      <c r="B23" s="67"/>
      <c r="C23" s="9" t="s">
        <v>29</v>
      </c>
      <c r="D23" s="28">
        <f>'Cena na poramnuvanje'!D23*'Sreden kurs'!$D$6</f>
        <v>0</v>
      </c>
      <c r="E23" s="28">
        <f>'Cena na poramnuvanje'!E23*'Sreden kurs'!$D$6</f>
        <v>12402.54585</v>
      </c>
      <c r="F23" s="28">
        <f>'Cena na poramnuvanje'!F23*'Sreden kurs'!$D$6</f>
        <v>10251.2412</v>
      </c>
      <c r="G23" s="28">
        <f>'Cena na poramnuvanje'!G23*'Sreden kurs'!$D$6</f>
        <v>0</v>
      </c>
      <c r="H23" s="28">
        <f>'Cena na poramnuvanje'!H23*'Sreden kurs'!$D$6</f>
        <v>0</v>
      </c>
      <c r="I23" s="28">
        <f>'Cena na poramnuvanje'!I23*'Sreden kurs'!$D$6</f>
        <v>0</v>
      </c>
      <c r="J23" s="28">
        <f>'Cena na poramnuvanje'!J23*'Sreden kurs'!$D$6</f>
        <v>0</v>
      </c>
      <c r="K23" s="28">
        <f>'Cena na poramnuvanje'!K23*'Sreden kurs'!$D$6</f>
        <v>0</v>
      </c>
      <c r="L23" s="28">
        <f>'Cena na poramnuvanje'!L23*'Sreden kurs'!$D$6</f>
        <v>0</v>
      </c>
      <c r="M23" s="28">
        <f>'Cena na poramnuvanje'!M23*'Sreden kurs'!$D$6</f>
        <v>0</v>
      </c>
      <c r="N23" s="28">
        <f>'Cena na poramnuvanje'!N23*'Sreden kurs'!$D$6</f>
        <v>0</v>
      </c>
      <c r="O23" s="28">
        <f>'Cena na poramnuvanje'!O23*'Sreden kurs'!$D$6</f>
        <v>0</v>
      </c>
      <c r="P23" s="28">
        <f>'Cena na poramnuvanje'!P23*'Sreden kurs'!$D$6</f>
        <v>0</v>
      </c>
      <c r="Q23" s="28">
        <f>'Cena na poramnuvanje'!Q23*'Sreden kurs'!$D$6</f>
        <v>0</v>
      </c>
      <c r="R23" s="28">
        <f>'Cena na poramnuvanje'!R23*'Sreden kurs'!$D$6</f>
        <v>0</v>
      </c>
      <c r="S23" s="28">
        <f>'Cena na poramnuvanje'!S23*'Sreden kurs'!$D$6</f>
        <v>0</v>
      </c>
      <c r="T23" s="28">
        <f>'Cena na poramnuvanje'!T23*'Sreden kurs'!$D$6</f>
        <v>0</v>
      </c>
      <c r="U23" s="28">
        <f>'Cena na poramnuvanje'!U23*'Sreden kurs'!$D$6</f>
        <v>0</v>
      </c>
      <c r="V23" s="28">
        <f>'Cena na poramnuvanje'!V23*'Sreden kurs'!$D$6</f>
        <v>0</v>
      </c>
      <c r="W23" s="28">
        <f>'Cena na poramnuvanje'!W23*'Sreden kurs'!$D$6</f>
        <v>0</v>
      </c>
      <c r="X23" s="28">
        <f>'Cena na poramnuvanje'!X23*'Sreden kurs'!$D$6</f>
        <v>0</v>
      </c>
      <c r="Y23" s="28">
        <f>'Cena na poramnuvanje'!Y23*'Sreden kurs'!$D$6</f>
        <v>0</v>
      </c>
      <c r="Z23" s="28">
        <f>'Cena na poramnuvanje'!Z23*'Sreden kurs'!$D$6</f>
        <v>0</v>
      </c>
      <c r="AA23" s="29">
        <f>'Cena na poramnuvanje'!AA23*'Sreden kurs'!$D$6</f>
        <v>0</v>
      </c>
    </row>
    <row r="24" spans="2:27" ht="15.75" thickTop="1" x14ac:dyDescent="0.25">
      <c r="B24" s="65" t="str">
        <f>'Cena na poramnuvanje'!B24:B27</f>
        <v>06.04.2022</v>
      </c>
      <c r="C24" s="6" t="s">
        <v>26</v>
      </c>
      <c r="D24" s="26">
        <f>'Cena na poramnuvanje'!D24*'Sreden kurs'!$D$7</f>
        <v>14052.506805270179</v>
      </c>
      <c r="E24" s="26">
        <f>'Cena na poramnuvanje'!E24*'Sreden kurs'!$D$7</f>
        <v>13592.025450000001</v>
      </c>
      <c r="F24" s="26">
        <f>'Cena na poramnuvanje'!F24*'Sreden kurs'!$D$7</f>
        <v>0</v>
      </c>
      <c r="G24" s="26">
        <f>'Cena na poramnuvanje'!G24*'Sreden kurs'!$D$7</f>
        <v>0</v>
      </c>
      <c r="H24" s="26">
        <f>'Cena na poramnuvanje'!H24*'Sreden kurs'!$D$7</f>
        <v>12153.588379411765</v>
      </c>
      <c r="I24" s="26">
        <f>'Cena na poramnuvanje'!I24*'Sreden kurs'!$D$7</f>
        <v>15243.107040000003</v>
      </c>
      <c r="J24" s="26">
        <f>'Cena na poramnuvanje'!J24*'Sreden kurs'!$D$7</f>
        <v>0</v>
      </c>
      <c r="K24" s="26">
        <f>'Cena na poramnuvanje'!K24*'Sreden kurs'!$D$7</f>
        <v>25709.848875000003</v>
      </c>
      <c r="L24" s="26">
        <f>'Cena na poramnuvanje'!L24*'Sreden kurs'!$D$7</f>
        <v>18609.062849999998</v>
      </c>
      <c r="M24" s="26">
        <f>'Cena na poramnuvanje'!M24*'Sreden kurs'!$D$7</f>
        <v>15652.021499999999</v>
      </c>
      <c r="N24" s="26">
        <f>'Cena na poramnuvanje'!N24*'Sreden kurs'!$D$7</f>
        <v>0</v>
      </c>
      <c r="O24" s="26">
        <f>'Cena na poramnuvanje'!O24*'Sreden kurs'!$D$7</f>
        <v>0</v>
      </c>
      <c r="P24" s="26">
        <f>'Cena na poramnuvanje'!P24*'Sreden kurs'!$D$7</f>
        <v>0</v>
      </c>
      <c r="Q24" s="26">
        <f>'Cena na poramnuvanje'!Q24*'Sreden kurs'!$D$7</f>
        <v>0</v>
      </c>
      <c r="R24" s="26">
        <f>'Cena na poramnuvanje'!R24*'Sreden kurs'!$D$7</f>
        <v>0</v>
      </c>
      <c r="S24" s="26">
        <f>'Cena na poramnuvanje'!S24*'Sreden kurs'!$D$7</f>
        <v>0</v>
      </c>
      <c r="T24" s="26">
        <f>'Cena na poramnuvanje'!T24*'Sreden kurs'!$D$7</f>
        <v>0</v>
      </c>
      <c r="U24" s="26">
        <f>'Cena na poramnuvanje'!U24*'Sreden kurs'!$D$7</f>
        <v>0</v>
      </c>
      <c r="V24" s="26">
        <f>'Cena na poramnuvanje'!V24*'Sreden kurs'!$D$7</f>
        <v>0</v>
      </c>
      <c r="W24" s="26">
        <f>'Cena na poramnuvanje'!W24*'Sreden kurs'!$D$7</f>
        <v>0</v>
      </c>
      <c r="X24" s="26">
        <f>'Cena na poramnuvanje'!X24*'Sreden kurs'!$D$7</f>
        <v>18024.8112</v>
      </c>
      <c r="Y24" s="26">
        <f>'Cena na poramnuvanje'!Y24*'Sreden kurs'!$D$7</f>
        <v>0</v>
      </c>
      <c r="Z24" s="26">
        <f>'Cena na poramnuvanje'!Z24*'Sreden kurs'!$D$7</f>
        <v>13017.028050000001</v>
      </c>
      <c r="AA24" s="27">
        <f>'Cena na poramnuvanje'!AA24*'Sreden kurs'!$D$7</f>
        <v>11571.5142</v>
      </c>
    </row>
    <row r="25" spans="2:27" x14ac:dyDescent="0.25">
      <c r="B25" s="66"/>
      <c r="C25" s="6" t="s">
        <v>27</v>
      </c>
      <c r="D25" s="26">
        <f>'Cena na poramnuvanje'!D25*'Sreden kurs'!$D$7</f>
        <v>0</v>
      </c>
      <c r="E25" s="26">
        <f>'Cena na poramnuvanje'!E25*'Sreden kurs'!$D$7</f>
        <v>0</v>
      </c>
      <c r="F25" s="26">
        <f>'Cena na poramnuvanje'!F25*'Sreden kurs'!$D$7</f>
        <v>0</v>
      </c>
      <c r="G25" s="26">
        <f>'Cena na poramnuvanje'!G25*'Sreden kurs'!$D$7</f>
        <v>0</v>
      </c>
      <c r="H25" s="26">
        <f>'Cena na poramnuvanje'!H25*'Sreden kurs'!$D$7</f>
        <v>0</v>
      </c>
      <c r="I25" s="26">
        <f>'Cena na poramnuvanje'!I25*'Sreden kurs'!$D$7</f>
        <v>0</v>
      </c>
      <c r="J25" s="26">
        <f>'Cena na poramnuvanje'!J25*'Sreden kurs'!$D$7</f>
        <v>0</v>
      </c>
      <c r="K25" s="26">
        <f>'Cena na poramnuvanje'!K25*'Sreden kurs'!$D$7</f>
        <v>0</v>
      </c>
      <c r="L25" s="26">
        <f>'Cena na poramnuvanje'!L25*'Sreden kurs'!$D$7</f>
        <v>0</v>
      </c>
      <c r="M25" s="26">
        <f>'Cena na poramnuvanje'!M25*'Sreden kurs'!$D$7</f>
        <v>0</v>
      </c>
      <c r="N25" s="26">
        <f>'Cena na poramnuvanje'!N25*'Sreden kurs'!$D$7</f>
        <v>4938.6847499999994</v>
      </c>
      <c r="O25" s="26">
        <f>'Cena na poramnuvanje'!O25*'Sreden kurs'!$D$7</f>
        <v>3767.992272580645</v>
      </c>
      <c r="P25" s="26">
        <f>'Cena na poramnuvanje'!P25*'Sreden kurs'!$D$7</f>
        <v>3473.2428690265483</v>
      </c>
      <c r="Q25" s="26">
        <f>'Cena na poramnuvanje'!Q25*'Sreden kurs'!$D$7</f>
        <v>2722.2725953125</v>
      </c>
      <c r="R25" s="26">
        <f>'Cena na poramnuvanje'!R25*'Sreden kurs'!$D$7</f>
        <v>2902.8403245196005</v>
      </c>
      <c r="S25" s="26">
        <f>'Cena na poramnuvanje'!S25*'Sreden kurs'!$D$7</f>
        <v>2920.184245166266</v>
      </c>
      <c r="T25" s="26">
        <f>'Cena na poramnuvanje'!T25*'Sreden kurs'!$D$7</f>
        <v>3066.3188030556507</v>
      </c>
      <c r="U25" s="26">
        <f>'Cena na poramnuvanje'!U25*'Sreden kurs'!$D$7</f>
        <v>3062.513380076211</v>
      </c>
      <c r="V25" s="26">
        <f>'Cena na poramnuvanje'!V25*'Sreden kurs'!$D$7</f>
        <v>3505.2573660621761</v>
      </c>
      <c r="W25" s="26">
        <f>'Cena na poramnuvanje'!W25*'Sreden kurs'!$D$7</f>
        <v>4107.0361499999999</v>
      </c>
      <c r="X25" s="26">
        <f>'Cena na poramnuvanje'!X25*'Sreden kurs'!$D$7</f>
        <v>0</v>
      </c>
      <c r="Y25" s="26">
        <f>'Cena na poramnuvanje'!Y25*'Sreden kurs'!$D$7</f>
        <v>5066.393399999999</v>
      </c>
      <c r="Z25" s="26">
        <f>'Cena na poramnuvanje'!Z25*'Sreden kurs'!$D$7</f>
        <v>0</v>
      </c>
      <c r="AA25" s="27">
        <f>'Cena na poramnuvanje'!AA25*'Sreden kurs'!$D$7</f>
        <v>0</v>
      </c>
    </row>
    <row r="26" spans="2:27" x14ac:dyDescent="0.25">
      <c r="B26" s="66"/>
      <c r="C26" s="6" t="s">
        <v>28</v>
      </c>
      <c r="D26" s="26">
        <f>'Cena na poramnuvanje'!D26*'Sreden kurs'!$D$7</f>
        <v>0</v>
      </c>
      <c r="E26" s="26">
        <f>'Cena na poramnuvanje'!E26*'Sreden kurs'!$D$7</f>
        <v>0</v>
      </c>
      <c r="F26" s="26">
        <f>'Cena na poramnuvanje'!F26*'Sreden kurs'!$D$7</f>
        <v>4947.3220499999998</v>
      </c>
      <c r="G26" s="26">
        <f>'Cena na poramnuvanje'!G26*'Sreden kurs'!$D$7</f>
        <v>4538.9011499999997</v>
      </c>
      <c r="H26" s="26">
        <f>'Cena na poramnuvanje'!H26*'Sreden kurs'!$D$7</f>
        <v>0</v>
      </c>
      <c r="I26" s="26">
        <f>'Cena na poramnuvanje'!I26*'Sreden kurs'!$D$7</f>
        <v>0</v>
      </c>
      <c r="J26" s="26">
        <f>'Cena na poramnuvanje'!J26*'Sreden kurs'!$D$7</f>
        <v>7110.9657000000007</v>
      </c>
      <c r="K26" s="26">
        <f>'Cena na poramnuvanje'!K26*'Sreden kurs'!$D$7</f>
        <v>0</v>
      </c>
      <c r="L26" s="26">
        <f>'Cena na poramnuvanje'!L26*'Sreden kurs'!$D$7</f>
        <v>0</v>
      </c>
      <c r="M26" s="26">
        <f>'Cena na poramnuvanje'!M26*'Sreden kurs'!$D$7</f>
        <v>0</v>
      </c>
      <c r="N26" s="26">
        <f>'Cena na poramnuvanje'!N26*'Sreden kurs'!$D$7</f>
        <v>0</v>
      </c>
      <c r="O26" s="26">
        <f>'Cena na poramnuvanje'!O26*'Sreden kurs'!$D$7</f>
        <v>0</v>
      </c>
      <c r="P26" s="26">
        <f>'Cena na poramnuvanje'!P26*'Sreden kurs'!$D$7</f>
        <v>0</v>
      </c>
      <c r="Q26" s="26">
        <f>'Cena na poramnuvanje'!Q26*'Sreden kurs'!$D$7</f>
        <v>0</v>
      </c>
      <c r="R26" s="26">
        <f>'Cena na poramnuvanje'!R26*'Sreden kurs'!$D$7</f>
        <v>0</v>
      </c>
      <c r="S26" s="26">
        <f>'Cena na poramnuvanje'!S26*'Sreden kurs'!$D$7</f>
        <v>0</v>
      </c>
      <c r="T26" s="26">
        <f>'Cena na poramnuvanje'!T26*'Sreden kurs'!$D$7</f>
        <v>0</v>
      </c>
      <c r="U26" s="26">
        <f>'Cena na poramnuvanje'!U26*'Sreden kurs'!$D$7</f>
        <v>0</v>
      </c>
      <c r="V26" s="26">
        <f>'Cena na poramnuvanje'!V26*'Sreden kurs'!$D$7</f>
        <v>0</v>
      </c>
      <c r="W26" s="26">
        <f>'Cena na poramnuvanje'!W26*'Sreden kurs'!$D$7</f>
        <v>0</v>
      </c>
      <c r="X26" s="26">
        <f>'Cena na poramnuvanje'!X26*'Sreden kurs'!$D$7</f>
        <v>0</v>
      </c>
      <c r="Y26" s="26">
        <f>'Cena na poramnuvanje'!Y26*'Sreden kurs'!$D$7</f>
        <v>0</v>
      </c>
      <c r="Z26" s="26">
        <f>'Cena na poramnuvanje'!Z26*'Sreden kurs'!$D$7</f>
        <v>0</v>
      </c>
      <c r="AA26" s="27">
        <f>'Cena na poramnuvanje'!AA26*'Sreden kurs'!$D$7</f>
        <v>0</v>
      </c>
    </row>
    <row r="27" spans="2:27" ht="15.75" thickBot="1" x14ac:dyDescent="0.3">
      <c r="B27" s="67"/>
      <c r="C27" s="9" t="s">
        <v>29</v>
      </c>
      <c r="D27" s="28">
        <f>'Cena na poramnuvanje'!D27*'Sreden kurs'!$D$7</f>
        <v>0</v>
      </c>
      <c r="E27" s="28">
        <f>'Cena na poramnuvanje'!E27*'Sreden kurs'!$D$7</f>
        <v>0</v>
      </c>
      <c r="F27" s="28">
        <f>'Cena na poramnuvanje'!F27*'Sreden kurs'!$D$7</f>
        <v>14841.96615</v>
      </c>
      <c r="G27" s="28">
        <f>'Cena na poramnuvanje'!G27*'Sreden kurs'!$D$7</f>
        <v>13616.703450000001</v>
      </c>
      <c r="H27" s="28">
        <f>'Cena na poramnuvanje'!H27*'Sreden kurs'!$D$7</f>
        <v>0</v>
      </c>
      <c r="I27" s="28">
        <f>'Cena na poramnuvanje'!I27*'Sreden kurs'!$D$7</f>
        <v>0</v>
      </c>
      <c r="J27" s="28">
        <f>'Cena na poramnuvanje'!J27*'Sreden kurs'!$D$7</f>
        <v>21332.280149999999</v>
      </c>
      <c r="K27" s="28">
        <f>'Cena na poramnuvanje'!K27*'Sreden kurs'!$D$7</f>
        <v>0</v>
      </c>
      <c r="L27" s="28">
        <f>'Cena na poramnuvanje'!L27*'Sreden kurs'!$D$7</f>
        <v>0</v>
      </c>
      <c r="M27" s="28">
        <f>'Cena na poramnuvanje'!M27*'Sreden kurs'!$D$7</f>
        <v>0</v>
      </c>
      <c r="N27" s="28">
        <f>'Cena na poramnuvanje'!N27*'Sreden kurs'!$D$7</f>
        <v>0</v>
      </c>
      <c r="O27" s="28">
        <f>'Cena na poramnuvanje'!O27*'Sreden kurs'!$D$7</f>
        <v>0</v>
      </c>
      <c r="P27" s="28">
        <f>'Cena na poramnuvanje'!P27*'Sreden kurs'!$D$7</f>
        <v>0</v>
      </c>
      <c r="Q27" s="28">
        <f>'Cena na poramnuvanje'!Q27*'Sreden kurs'!$D$7</f>
        <v>0</v>
      </c>
      <c r="R27" s="28">
        <f>'Cena na poramnuvanje'!R27*'Sreden kurs'!$D$7</f>
        <v>0</v>
      </c>
      <c r="S27" s="28">
        <f>'Cena na poramnuvanje'!S27*'Sreden kurs'!$D$7</f>
        <v>0</v>
      </c>
      <c r="T27" s="28">
        <f>'Cena na poramnuvanje'!T27*'Sreden kurs'!$D$7</f>
        <v>0</v>
      </c>
      <c r="U27" s="28">
        <f>'Cena na poramnuvanje'!U27*'Sreden kurs'!$D$7</f>
        <v>0</v>
      </c>
      <c r="V27" s="28">
        <f>'Cena na poramnuvanje'!V27*'Sreden kurs'!$D$7</f>
        <v>0</v>
      </c>
      <c r="W27" s="28">
        <f>'Cena na poramnuvanje'!W27*'Sreden kurs'!$D$7</f>
        <v>0</v>
      </c>
      <c r="X27" s="28">
        <f>'Cena na poramnuvanje'!X27*'Sreden kurs'!$D$7</f>
        <v>0</v>
      </c>
      <c r="Y27" s="28">
        <f>'Cena na poramnuvanje'!Y27*'Sreden kurs'!$D$7</f>
        <v>0</v>
      </c>
      <c r="Z27" s="28">
        <f>'Cena na poramnuvanje'!Z27*'Sreden kurs'!$D$7</f>
        <v>0</v>
      </c>
      <c r="AA27" s="29">
        <f>'Cena na poramnuvanje'!AA27*'Sreden kurs'!$D$7</f>
        <v>0</v>
      </c>
    </row>
    <row r="28" spans="2:27" ht="15.75" thickTop="1" x14ac:dyDescent="0.25">
      <c r="B28" s="65" t="str">
        <f>'Cena na poramnuvanje'!B28:B31</f>
        <v>07.04.2022</v>
      </c>
      <c r="C28" s="6" t="s">
        <v>26</v>
      </c>
      <c r="D28" s="26">
        <f>'Cena na poramnuvanje'!D28*'Sreden kurs'!$D$8</f>
        <v>0</v>
      </c>
      <c r="E28" s="26">
        <f>'Cena na poramnuvanje'!E28*'Sreden kurs'!$D$8</f>
        <v>0</v>
      </c>
      <c r="F28" s="26">
        <f>'Cena na poramnuvanje'!F28*'Sreden kurs'!$D$8</f>
        <v>0</v>
      </c>
      <c r="G28" s="26">
        <f>'Cena na poramnuvanje'!G28*'Sreden kurs'!$D$8</f>
        <v>0</v>
      </c>
      <c r="H28" s="26">
        <f>'Cena na poramnuvanje'!H28*'Sreden kurs'!$D$8</f>
        <v>0</v>
      </c>
      <c r="I28" s="26">
        <f>'Cena na poramnuvanje'!I28*'Sreden kurs'!$D$8</f>
        <v>0</v>
      </c>
      <c r="J28" s="26">
        <f>'Cena na poramnuvanje'!J28*'Sreden kurs'!$D$8</f>
        <v>11930.579099999999</v>
      </c>
      <c r="K28" s="26">
        <f>'Cena na poramnuvanje'!K28*'Sreden kurs'!$D$8</f>
        <v>20223.620999999999</v>
      </c>
      <c r="L28" s="26">
        <f>'Cena na poramnuvanje'!L28*'Sreden kurs'!$D$8</f>
        <v>23683.902005956679</v>
      </c>
      <c r="M28" s="26">
        <f>'Cena na poramnuvanje'!M28*'Sreden kurs'!$D$8</f>
        <v>17429.777399451556</v>
      </c>
      <c r="N28" s="26">
        <f>'Cena na poramnuvanje'!N28*'Sreden kurs'!$D$8</f>
        <v>12257.486472493574</v>
      </c>
      <c r="O28" s="26">
        <f>'Cena na poramnuvanje'!O28*'Sreden kurs'!$D$8</f>
        <v>13764.77145</v>
      </c>
      <c r="P28" s="26">
        <f>'Cena na poramnuvanje'!P28*'Sreden kurs'!$D$8</f>
        <v>13767.8562</v>
      </c>
      <c r="Q28" s="26">
        <f>'Cena na poramnuvanje'!Q28*'Sreden kurs'!$D$8</f>
        <v>13233.577499999999</v>
      </c>
      <c r="R28" s="26">
        <f>'Cena na poramnuvanje'!R28*'Sreden kurs'!$D$8</f>
        <v>0</v>
      </c>
      <c r="S28" s="26">
        <f>'Cena na poramnuvanje'!S28*'Sreden kurs'!$D$8</f>
        <v>13767.856200000002</v>
      </c>
      <c r="T28" s="26">
        <f>'Cena na poramnuvanje'!T28*'Sreden kurs'!$D$8</f>
        <v>14486.994088235295</v>
      </c>
      <c r="U28" s="26">
        <f>'Cena na poramnuvanje'!U28*'Sreden kurs'!$D$8</f>
        <v>16283.775748862856</v>
      </c>
      <c r="V28" s="26">
        <f>'Cena na poramnuvanje'!V28*'Sreden kurs'!$D$8</f>
        <v>15129.81424618408</v>
      </c>
      <c r="W28" s="26">
        <f>'Cena na poramnuvanje'!W28*'Sreden kurs'!$D$8</f>
        <v>23014.952985668788</v>
      </c>
      <c r="X28" s="26">
        <f>'Cena na poramnuvanje'!X28*'Sreden kurs'!$D$8</f>
        <v>25680.543750000001</v>
      </c>
      <c r="Y28" s="26">
        <f>'Cena na poramnuvanje'!Y28*'Sreden kurs'!$D$8</f>
        <v>20131.695449999999</v>
      </c>
      <c r="Z28" s="26">
        <f>'Cena na poramnuvanje'!Z28*'Sreden kurs'!$D$8</f>
        <v>18721.347750000001</v>
      </c>
      <c r="AA28" s="27">
        <f>'Cena na poramnuvanje'!AA28*'Sreden kurs'!$D$8</f>
        <v>12111.640177240861</v>
      </c>
    </row>
    <row r="29" spans="2:27" x14ac:dyDescent="0.25">
      <c r="B29" s="66"/>
      <c r="C29" s="6" t="s">
        <v>27</v>
      </c>
      <c r="D29" s="26">
        <f>'Cena na poramnuvanje'!D29*'Sreden kurs'!$D$8</f>
        <v>2027.6903045454546</v>
      </c>
      <c r="E29" s="26">
        <f>'Cena na poramnuvanje'!E29*'Sreden kurs'!$D$8</f>
        <v>3069.3262500000001</v>
      </c>
      <c r="F29" s="26">
        <f>'Cena na poramnuvanje'!F29*'Sreden kurs'!$D$8</f>
        <v>1652.2075237500001</v>
      </c>
      <c r="G29" s="26">
        <f>'Cena na poramnuvanje'!G29*'Sreden kurs'!$D$8</f>
        <v>1650.6497250000002</v>
      </c>
      <c r="H29" s="26">
        <f>'Cena na poramnuvanje'!H29*'Sreden kurs'!$D$8</f>
        <v>1575.3818249999999</v>
      </c>
      <c r="I29" s="26">
        <f>'Cena na poramnuvanje'!I29*'Sreden kurs'!$D$8</f>
        <v>0</v>
      </c>
      <c r="J29" s="26">
        <f>'Cena na poramnuvanje'!J29*'Sreden kurs'!$D$8</f>
        <v>0</v>
      </c>
      <c r="K29" s="26">
        <f>'Cena na poramnuvanje'!K29*'Sreden kurs'!$D$8</f>
        <v>0</v>
      </c>
      <c r="L29" s="26">
        <f>'Cena na poramnuvanje'!L29*'Sreden kurs'!$D$8</f>
        <v>0</v>
      </c>
      <c r="M29" s="26">
        <f>'Cena na poramnuvanje'!M29*'Sreden kurs'!$D$8</f>
        <v>0</v>
      </c>
      <c r="N29" s="26">
        <f>'Cena na poramnuvanje'!N29*'Sreden kurs'!$D$8</f>
        <v>0</v>
      </c>
      <c r="O29" s="26">
        <f>'Cena na poramnuvanje'!O29*'Sreden kurs'!$D$8</f>
        <v>0</v>
      </c>
      <c r="P29" s="26">
        <f>'Cena na poramnuvanje'!P29*'Sreden kurs'!$D$8</f>
        <v>0</v>
      </c>
      <c r="Q29" s="26">
        <f>'Cena na poramnuvanje'!Q29*'Sreden kurs'!$D$8</f>
        <v>0</v>
      </c>
      <c r="R29" s="26">
        <f>'Cena na poramnuvanje'!R29*'Sreden kurs'!$D$8</f>
        <v>4269.9109499999995</v>
      </c>
      <c r="S29" s="26">
        <f>'Cena na poramnuvanje'!S29*'Sreden kurs'!$D$8</f>
        <v>0</v>
      </c>
      <c r="T29" s="26">
        <f>'Cena na poramnuvanje'!T29*'Sreden kurs'!$D$8</f>
        <v>0</v>
      </c>
      <c r="U29" s="26">
        <f>'Cena na poramnuvanje'!U29*'Sreden kurs'!$D$8</f>
        <v>0</v>
      </c>
      <c r="V29" s="26">
        <f>'Cena na poramnuvanje'!V29*'Sreden kurs'!$D$8</f>
        <v>0</v>
      </c>
      <c r="W29" s="26">
        <f>'Cena na poramnuvanje'!W29*'Sreden kurs'!$D$8</f>
        <v>0</v>
      </c>
      <c r="X29" s="26">
        <f>'Cena na poramnuvanje'!X29*'Sreden kurs'!$D$8</f>
        <v>0</v>
      </c>
      <c r="Y29" s="26">
        <f>'Cena na poramnuvanje'!Y29*'Sreden kurs'!$D$8</f>
        <v>0</v>
      </c>
      <c r="Z29" s="26">
        <f>'Cena na poramnuvanje'!Z29*'Sreden kurs'!$D$8</f>
        <v>0</v>
      </c>
      <c r="AA29" s="27">
        <f>'Cena na poramnuvanje'!AA29*'Sreden kurs'!$D$8</f>
        <v>0</v>
      </c>
    </row>
    <row r="30" spans="2:27" x14ac:dyDescent="0.25">
      <c r="B30" s="66"/>
      <c r="C30" s="6" t="s">
        <v>28</v>
      </c>
      <c r="D30" s="26">
        <f>'Cena na poramnuvanje'!D30*'Sreden kurs'!$D$8</f>
        <v>0</v>
      </c>
      <c r="E30" s="26">
        <f>'Cena na poramnuvanje'!E30*'Sreden kurs'!$D$8</f>
        <v>0</v>
      </c>
      <c r="F30" s="26">
        <f>'Cena na poramnuvanje'!F30*'Sreden kurs'!$D$8</f>
        <v>0</v>
      </c>
      <c r="G30" s="26">
        <f>'Cena na poramnuvanje'!G30*'Sreden kurs'!$D$8</f>
        <v>0</v>
      </c>
      <c r="H30" s="26">
        <f>'Cena na poramnuvanje'!H30*'Sreden kurs'!$D$8</f>
        <v>0</v>
      </c>
      <c r="I30" s="26">
        <f>'Cena na poramnuvanje'!I30*'Sreden kurs'!$D$8</f>
        <v>4269.9109499999995</v>
      </c>
      <c r="J30" s="26">
        <f>'Cena na poramnuvanje'!J30*'Sreden kurs'!$D$8</f>
        <v>0</v>
      </c>
      <c r="K30" s="26">
        <f>'Cena na poramnuvanje'!K30*'Sreden kurs'!$D$8</f>
        <v>0</v>
      </c>
      <c r="L30" s="26">
        <f>'Cena na poramnuvanje'!L30*'Sreden kurs'!$D$8</f>
        <v>0</v>
      </c>
      <c r="M30" s="26">
        <f>'Cena na poramnuvanje'!M30*'Sreden kurs'!$D$8</f>
        <v>0</v>
      </c>
      <c r="N30" s="26">
        <f>'Cena na poramnuvanje'!N30*'Sreden kurs'!$D$8</f>
        <v>0</v>
      </c>
      <c r="O30" s="26">
        <f>'Cena na poramnuvanje'!O30*'Sreden kurs'!$D$8</f>
        <v>0</v>
      </c>
      <c r="P30" s="26">
        <f>'Cena na poramnuvanje'!P30*'Sreden kurs'!$D$8</f>
        <v>0</v>
      </c>
      <c r="Q30" s="26">
        <f>'Cena na poramnuvanje'!Q30*'Sreden kurs'!$D$8</f>
        <v>0</v>
      </c>
      <c r="R30" s="26">
        <f>'Cena na poramnuvanje'!R30*'Sreden kurs'!$D$8</f>
        <v>0</v>
      </c>
      <c r="S30" s="26">
        <f>'Cena na poramnuvanje'!S30*'Sreden kurs'!$D$8</f>
        <v>0</v>
      </c>
      <c r="T30" s="26">
        <f>'Cena na poramnuvanje'!T30*'Sreden kurs'!$D$8</f>
        <v>0</v>
      </c>
      <c r="U30" s="26">
        <f>'Cena na poramnuvanje'!U30*'Sreden kurs'!$D$8</f>
        <v>0</v>
      </c>
      <c r="V30" s="26">
        <f>'Cena na poramnuvanje'!V30*'Sreden kurs'!$D$8</f>
        <v>0</v>
      </c>
      <c r="W30" s="26">
        <f>'Cena na poramnuvanje'!W30*'Sreden kurs'!$D$8</f>
        <v>0</v>
      </c>
      <c r="X30" s="26">
        <f>'Cena na poramnuvanje'!X30*'Sreden kurs'!$D$8</f>
        <v>0</v>
      </c>
      <c r="Y30" s="26">
        <f>'Cena na poramnuvanje'!Y30*'Sreden kurs'!$D$8</f>
        <v>0</v>
      </c>
      <c r="Z30" s="26">
        <f>'Cena na poramnuvanje'!Z30*'Sreden kurs'!$D$8</f>
        <v>0</v>
      </c>
      <c r="AA30" s="27">
        <f>'Cena na poramnuvanje'!AA30*'Sreden kurs'!$D$8</f>
        <v>0</v>
      </c>
    </row>
    <row r="31" spans="2:27" ht="15.75" thickBot="1" x14ac:dyDescent="0.3">
      <c r="B31" s="67"/>
      <c r="C31" s="9" t="s">
        <v>29</v>
      </c>
      <c r="D31" s="28">
        <f>'Cena na poramnuvanje'!D31*'Sreden kurs'!$D$8</f>
        <v>0</v>
      </c>
      <c r="E31" s="28">
        <f>'Cena na poramnuvanje'!E31*'Sreden kurs'!$D$8</f>
        <v>0</v>
      </c>
      <c r="F31" s="28">
        <f>'Cena na poramnuvanje'!F31*'Sreden kurs'!$D$8</f>
        <v>0</v>
      </c>
      <c r="G31" s="28">
        <f>'Cena na poramnuvanje'!G31*'Sreden kurs'!$D$8</f>
        <v>0</v>
      </c>
      <c r="H31" s="28">
        <f>'Cena na poramnuvanje'!H31*'Sreden kurs'!$D$8</f>
        <v>0</v>
      </c>
      <c r="I31" s="28">
        <f>'Cena na poramnuvanje'!I31*'Sreden kurs'!$D$8</f>
        <v>12809.115900000001</v>
      </c>
      <c r="J31" s="28">
        <f>'Cena na poramnuvanje'!J31*'Sreden kurs'!$D$8</f>
        <v>0</v>
      </c>
      <c r="K31" s="28">
        <f>'Cena na poramnuvanje'!K31*'Sreden kurs'!$D$8</f>
        <v>0</v>
      </c>
      <c r="L31" s="28">
        <f>'Cena na poramnuvanje'!L31*'Sreden kurs'!$D$8</f>
        <v>0</v>
      </c>
      <c r="M31" s="28">
        <f>'Cena na poramnuvanje'!M31*'Sreden kurs'!$D$8</f>
        <v>0</v>
      </c>
      <c r="N31" s="28">
        <f>'Cena na poramnuvanje'!N31*'Sreden kurs'!$D$8</f>
        <v>0</v>
      </c>
      <c r="O31" s="28">
        <f>'Cena na poramnuvanje'!O31*'Sreden kurs'!$D$8</f>
        <v>0</v>
      </c>
      <c r="P31" s="28">
        <f>'Cena na poramnuvanje'!P31*'Sreden kurs'!$D$8</f>
        <v>0</v>
      </c>
      <c r="Q31" s="28">
        <f>'Cena na poramnuvanje'!Q31*'Sreden kurs'!$D$8</f>
        <v>0</v>
      </c>
      <c r="R31" s="28">
        <f>'Cena na poramnuvanje'!R31*'Sreden kurs'!$D$8</f>
        <v>0</v>
      </c>
      <c r="S31" s="28">
        <f>'Cena na poramnuvanje'!S31*'Sreden kurs'!$D$8</f>
        <v>0</v>
      </c>
      <c r="T31" s="28">
        <f>'Cena na poramnuvanje'!T31*'Sreden kurs'!$D$8</f>
        <v>0</v>
      </c>
      <c r="U31" s="28">
        <f>'Cena na poramnuvanje'!U31*'Sreden kurs'!$D$8</f>
        <v>0</v>
      </c>
      <c r="V31" s="28">
        <f>'Cena na poramnuvanje'!V31*'Sreden kurs'!$D$8</f>
        <v>0</v>
      </c>
      <c r="W31" s="28">
        <f>'Cena na poramnuvanje'!W31*'Sreden kurs'!$D$8</f>
        <v>0</v>
      </c>
      <c r="X31" s="28">
        <f>'Cena na poramnuvanje'!X31*'Sreden kurs'!$D$8</f>
        <v>0</v>
      </c>
      <c r="Y31" s="28">
        <f>'Cena na poramnuvanje'!Y31*'Sreden kurs'!$D$8</f>
        <v>0</v>
      </c>
      <c r="Z31" s="28">
        <f>'Cena na poramnuvanje'!Z31*'Sreden kurs'!$D$8</f>
        <v>0</v>
      </c>
      <c r="AA31" s="29">
        <f>'Cena na poramnuvanje'!AA31*'Sreden kurs'!$D$8</f>
        <v>0</v>
      </c>
    </row>
    <row r="32" spans="2:27" ht="15.75" thickTop="1" x14ac:dyDescent="0.25">
      <c r="B32" s="65" t="str">
        <f>'Cena na poramnuvanje'!B32:B35</f>
        <v>08.04.2022</v>
      </c>
      <c r="C32" s="6" t="s">
        <v>26</v>
      </c>
      <c r="D32" s="26">
        <f>'Cena na poramnuvanje'!D32*'Sreden kurs'!$D$9</f>
        <v>0</v>
      </c>
      <c r="E32" s="26">
        <f>'Cena na poramnuvanje'!E32*'Sreden kurs'!$D$9</f>
        <v>0</v>
      </c>
      <c r="F32" s="26">
        <f>'Cena na poramnuvanje'!F32*'Sreden kurs'!$D$9</f>
        <v>0</v>
      </c>
      <c r="G32" s="26">
        <f>'Cena na poramnuvanje'!G32*'Sreden kurs'!$D$9</f>
        <v>0</v>
      </c>
      <c r="H32" s="26">
        <f>'Cena na poramnuvanje'!H32*'Sreden kurs'!$D$9</f>
        <v>0</v>
      </c>
      <c r="I32" s="26">
        <f>'Cena na poramnuvanje'!I32*'Sreden kurs'!$D$9</f>
        <v>0</v>
      </c>
      <c r="J32" s="26">
        <f>'Cena na poramnuvanje'!J32*'Sreden kurs'!$D$9</f>
        <v>11143.042425000001</v>
      </c>
      <c r="K32" s="26">
        <f>'Cena na poramnuvanje'!K32*'Sreden kurs'!$D$9</f>
        <v>14687.728649999999</v>
      </c>
      <c r="L32" s="26">
        <f>'Cena na poramnuvanje'!L32*'Sreden kurs'!$D$9</f>
        <v>16231.81212692308</v>
      </c>
      <c r="M32" s="26">
        <f>'Cena na poramnuvanje'!M32*'Sreden kurs'!$D$9</f>
        <v>13949.856450000003</v>
      </c>
      <c r="N32" s="26">
        <f>'Cena na poramnuvanje'!N32*'Sreden kurs'!$D$9</f>
        <v>0</v>
      </c>
      <c r="O32" s="26">
        <f>'Cena na poramnuvanje'!O32*'Sreden kurs'!$D$9</f>
        <v>0</v>
      </c>
      <c r="P32" s="26">
        <f>'Cena na poramnuvanje'!P32*'Sreden kurs'!$D$9</f>
        <v>0</v>
      </c>
      <c r="Q32" s="26">
        <f>'Cena na poramnuvanje'!Q32*'Sreden kurs'!$D$9</f>
        <v>0</v>
      </c>
      <c r="R32" s="26">
        <f>'Cena na poramnuvanje'!R32*'Sreden kurs'!$D$9</f>
        <v>0</v>
      </c>
      <c r="S32" s="26">
        <f>'Cena na poramnuvanje'!S32*'Sreden kurs'!$D$9</f>
        <v>0</v>
      </c>
      <c r="T32" s="26">
        <f>'Cena na poramnuvanje'!T32*'Sreden kurs'!$D$9</f>
        <v>0</v>
      </c>
      <c r="U32" s="26">
        <f>'Cena na poramnuvanje'!U32*'Sreden kurs'!$D$9</f>
        <v>0</v>
      </c>
      <c r="V32" s="26">
        <f>'Cena na poramnuvanje'!V32*'Sreden kurs'!$D$9</f>
        <v>0</v>
      </c>
      <c r="W32" s="26">
        <f>'Cena na poramnuvanje'!W32*'Sreden kurs'!$D$9</f>
        <v>0</v>
      </c>
      <c r="X32" s="26">
        <f>'Cena na poramnuvanje'!X32*'Sreden kurs'!$D$9</f>
        <v>0</v>
      </c>
      <c r="Y32" s="26">
        <f>'Cena na poramnuvanje'!Y32*'Sreden kurs'!$D$9</f>
        <v>0</v>
      </c>
      <c r="Z32" s="26">
        <f>'Cena na poramnuvanje'!Z32*'Sreden kurs'!$D$9</f>
        <v>0</v>
      </c>
      <c r="AA32" s="27">
        <f>'Cena na poramnuvanje'!AA32*'Sreden kurs'!$D$9</f>
        <v>0</v>
      </c>
    </row>
    <row r="33" spans="2:27" x14ac:dyDescent="0.25">
      <c r="B33" s="66"/>
      <c r="C33" s="6" t="s">
        <v>27</v>
      </c>
      <c r="D33" s="26">
        <f>'Cena na poramnuvanje'!D33*'Sreden kurs'!$D$9</f>
        <v>2562.0118941176474</v>
      </c>
      <c r="E33" s="26">
        <f>'Cena na poramnuvanje'!E33*'Sreden kurs'!$D$9</f>
        <v>1948.1724306355632</v>
      </c>
      <c r="F33" s="26">
        <f>'Cena na poramnuvanje'!F33*'Sreden kurs'!$D$9</f>
        <v>1594.3037507383342</v>
      </c>
      <c r="G33" s="26">
        <f>'Cena na poramnuvanje'!G33*'Sreden kurs'!$D$9</f>
        <v>1668.4322928143715</v>
      </c>
      <c r="H33" s="26">
        <f>'Cena na poramnuvanje'!H33*'Sreden kurs'!$D$9</f>
        <v>1709.9283375000002</v>
      </c>
      <c r="I33" s="26">
        <f>'Cena na poramnuvanje'!I33*'Sreden kurs'!$D$9</f>
        <v>0</v>
      </c>
      <c r="J33" s="26">
        <f>'Cena na poramnuvanje'!J33*'Sreden kurs'!$D$9</f>
        <v>0</v>
      </c>
      <c r="K33" s="26">
        <f>'Cena na poramnuvanje'!K33*'Sreden kurs'!$D$9</f>
        <v>0</v>
      </c>
      <c r="L33" s="26">
        <f>'Cena na poramnuvanje'!L33*'Sreden kurs'!$D$9</f>
        <v>0</v>
      </c>
      <c r="M33" s="26">
        <f>'Cena na poramnuvanje'!M33*'Sreden kurs'!$D$9</f>
        <v>0</v>
      </c>
      <c r="N33" s="26">
        <f>'Cena na poramnuvanje'!N33*'Sreden kurs'!$D$9</f>
        <v>3227.7847835515081</v>
      </c>
      <c r="O33" s="26">
        <f>'Cena na poramnuvanje'!O33*'Sreden kurs'!$D$9</f>
        <v>2983.566951469943</v>
      </c>
      <c r="P33" s="26">
        <f>'Cena na poramnuvanje'!P33*'Sreden kurs'!$D$9</f>
        <v>2578.2409793832098</v>
      </c>
      <c r="Q33" s="26">
        <f>'Cena na poramnuvanje'!Q33*'Sreden kurs'!$D$9</f>
        <v>2696.8868570695849</v>
      </c>
      <c r="R33" s="26">
        <f>'Cena na poramnuvanje'!R33*'Sreden kurs'!$D$9</f>
        <v>2865.8295060708265</v>
      </c>
      <c r="S33" s="26">
        <f>'Cena na poramnuvanje'!S33*'Sreden kurs'!$D$9</f>
        <v>3568.4897736770231</v>
      </c>
      <c r="T33" s="26">
        <f>'Cena na poramnuvanje'!T33*'Sreden kurs'!$D$9</f>
        <v>3782.8598093296951</v>
      </c>
      <c r="U33" s="26">
        <f>'Cena na poramnuvanje'!U33*'Sreden kurs'!$D$9</f>
        <v>4256.8216054054064</v>
      </c>
      <c r="V33" s="26">
        <f>'Cena na poramnuvanje'!V33*'Sreden kurs'!$D$9</f>
        <v>4713.8756189211854</v>
      </c>
      <c r="W33" s="26">
        <f>'Cena na poramnuvanje'!W33*'Sreden kurs'!$D$9</f>
        <v>5458.7262733287316</v>
      </c>
      <c r="X33" s="26">
        <f>'Cena na poramnuvanje'!X33*'Sreden kurs'!$D$9</f>
        <v>4865.4436266770981</v>
      </c>
      <c r="Y33" s="26">
        <f>'Cena na poramnuvanje'!Y33*'Sreden kurs'!$D$9</f>
        <v>4714.6197856251083</v>
      </c>
      <c r="Z33" s="26">
        <f>'Cena na poramnuvanje'!Z33*'Sreden kurs'!$D$9</f>
        <v>4179.923033248082</v>
      </c>
      <c r="AA33" s="27">
        <f>'Cena na poramnuvanje'!AA33*'Sreden kurs'!$D$9</f>
        <v>3374.0995499999995</v>
      </c>
    </row>
    <row r="34" spans="2:27" x14ac:dyDescent="0.25">
      <c r="B34" s="66"/>
      <c r="C34" s="6" t="s">
        <v>28</v>
      </c>
      <c r="D34" s="26">
        <f>'Cena na poramnuvanje'!D34*'Sreden kurs'!$D$9</f>
        <v>0</v>
      </c>
      <c r="E34" s="26">
        <f>'Cena na poramnuvanje'!E34*'Sreden kurs'!$D$9</f>
        <v>0</v>
      </c>
      <c r="F34" s="26">
        <f>'Cena na poramnuvanje'!F34*'Sreden kurs'!$D$9</f>
        <v>0</v>
      </c>
      <c r="G34" s="26">
        <f>'Cena na poramnuvanje'!G34*'Sreden kurs'!$D$9</f>
        <v>0</v>
      </c>
      <c r="H34" s="26">
        <f>'Cena na poramnuvanje'!H34*'Sreden kurs'!$D$9</f>
        <v>0</v>
      </c>
      <c r="I34" s="26">
        <f>'Cena na poramnuvanje'!I34*'Sreden kurs'!$D$9</f>
        <v>3454.30305</v>
      </c>
      <c r="J34" s="26">
        <f>'Cena na poramnuvanje'!J34*'Sreden kurs'!$D$9</f>
        <v>0</v>
      </c>
      <c r="K34" s="26">
        <f>'Cena na poramnuvanje'!K34*'Sreden kurs'!$D$9</f>
        <v>0</v>
      </c>
      <c r="L34" s="26">
        <f>'Cena na poramnuvanje'!L34*'Sreden kurs'!$D$9</f>
        <v>0</v>
      </c>
      <c r="M34" s="26">
        <f>'Cena na poramnuvanje'!M34*'Sreden kurs'!$D$9</f>
        <v>0</v>
      </c>
      <c r="N34" s="26">
        <f>'Cena na poramnuvanje'!N34*'Sreden kurs'!$D$9</f>
        <v>0</v>
      </c>
      <c r="O34" s="26">
        <f>'Cena na poramnuvanje'!O34*'Sreden kurs'!$D$9</f>
        <v>0</v>
      </c>
      <c r="P34" s="26">
        <f>'Cena na poramnuvanje'!P34*'Sreden kurs'!$D$9</f>
        <v>0</v>
      </c>
      <c r="Q34" s="26">
        <f>'Cena na poramnuvanje'!Q34*'Sreden kurs'!$D$9</f>
        <v>0</v>
      </c>
      <c r="R34" s="26">
        <f>'Cena na poramnuvanje'!R34*'Sreden kurs'!$D$9</f>
        <v>0</v>
      </c>
      <c r="S34" s="26">
        <f>'Cena na poramnuvanje'!S34*'Sreden kurs'!$D$9</f>
        <v>0</v>
      </c>
      <c r="T34" s="26">
        <f>'Cena na poramnuvanje'!T34*'Sreden kurs'!$D$9</f>
        <v>0</v>
      </c>
      <c r="U34" s="26">
        <f>'Cena na poramnuvanje'!U34*'Sreden kurs'!$D$9</f>
        <v>0</v>
      </c>
      <c r="V34" s="26">
        <f>'Cena na poramnuvanje'!V34*'Sreden kurs'!$D$9</f>
        <v>0</v>
      </c>
      <c r="W34" s="26">
        <f>'Cena na poramnuvanje'!W34*'Sreden kurs'!$D$9</f>
        <v>0</v>
      </c>
      <c r="X34" s="26">
        <f>'Cena na poramnuvanje'!X34*'Sreden kurs'!$D$9</f>
        <v>0</v>
      </c>
      <c r="Y34" s="26">
        <f>'Cena na poramnuvanje'!Y34*'Sreden kurs'!$D$9</f>
        <v>0</v>
      </c>
      <c r="Z34" s="26">
        <f>'Cena na poramnuvanje'!Z34*'Sreden kurs'!$D$9</f>
        <v>0</v>
      </c>
      <c r="AA34" s="27">
        <f>'Cena na poramnuvanje'!AA34*'Sreden kurs'!$D$9</f>
        <v>0</v>
      </c>
    </row>
    <row r="35" spans="2:27" ht="15.75" thickBot="1" x14ac:dyDescent="0.3">
      <c r="B35" s="67"/>
      <c r="C35" s="9" t="s">
        <v>29</v>
      </c>
      <c r="D35" s="28">
        <f>'Cena na poramnuvanje'!D35*'Sreden kurs'!$D$9</f>
        <v>0</v>
      </c>
      <c r="E35" s="28">
        <f>'Cena na poramnuvanje'!E35*'Sreden kurs'!$D$9</f>
        <v>0</v>
      </c>
      <c r="F35" s="28">
        <f>'Cena na poramnuvanje'!F35*'Sreden kurs'!$D$9</f>
        <v>0</v>
      </c>
      <c r="G35" s="28">
        <f>'Cena na poramnuvanje'!G35*'Sreden kurs'!$D$9</f>
        <v>0</v>
      </c>
      <c r="H35" s="28">
        <f>'Cena na poramnuvanje'!H35*'Sreden kurs'!$D$9</f>
        <v>0</v>
      </c>
      <c r="I35" s="28">
        <f>'Cena na poramnuvanje'!I35*'Sreden kurs'!$D$9</f>
        <v>10362.909149999999</v>
      </c>
      <c r="J35" s="28">
        <f>'Cena na poramnuvanje'!J35*'Sreden kurs'!$D$9</f>
        <v>0</v>
      </c>
      <c r="K35" s="28">
        <f>'Cena na poramnuvanje'!K35*'Sreden kurs'!$D$9</f>
        <v>0</v>
      </c>
      <c r="L35" s="28">
        <f>'Cena na poramnuvanje'!L35*'Sreden kurs'!$D$9</f>
        <v>0</v>
      </c>
      <c r="M35" s="28">
        <f>'Cena na poramnuvanje'!M35*'Sreden kurs'!$D$9</f>
        <v>0</v>
      </c>
      <c r="N35" s="28">
        <f>'Cena na poramnuvanje'!N35*'Sreden kurs'!$D$9</f>
        <v>0</v>
      </c>
      <c r="O35" s="28">
        <f>'Cena na poramnuvanje'!O35*'Sreden kurs'!$D$9</f>
        <v>0</v>
      </c>
      <c r="P35" s="28">
        <f>'Cena na poramnuvanje'!P35*'Sreden kurs'!$D$9</f>
        <v>0</v>
      </c>
      <c r="Q35" s="28">
        <f>'Cena na poramnuvanje'!Q35*'Sreden kurs'!$D$9</f>
        <v>0</v>
      </c>
      <c r="R35" s="28">
        <f>'Cena na poramnuvanje'!R35*'Sreden kurs'!$D$9</f>
        <v>0</v>
      </c>
      <c r="S35" s="28">
        <f>'Cena na poramnuvanje'!S35*'Sreden kurs'!$D$9</f>
        <v>0</v>
      </c>
      <c r="T35" s="28">
        <f>'Cena na poramnuvanje'!T35*'Sreden kurs'!$D$9</f>
        <v>0</v>
      </c>
      <c r="U35" s="28">
        <f>'Cena na poramnuvanje'!U35*'Sreden kurs'!$D$9</f>
        <v>0</v>
      </c>
      <c r="V35" s="28">
        <f>'Cena na poramnuvanje'!V35*'Sreden kurs'!$D$9</f>
        <v>0</v>
      </c>
      <c r="W35" s="28">
        <f>'Cena na poramnuvanje'!W35*'Sreden kurs'!$D$9</f>
        <v>0</v>
      </c>
      <c r="X35" s="28">
        <f>'Cena na poramnuvanje'!X35*'Sreden kurs'!$D$9</f>
        <v>0</v>
      </c>
      <c r="Y35" s="28">
        <f>'Cena na poramnuvanje'!Y35*'Sreden kurs'!$D$9</f>
        <v>0</v>
      </c>
      <c r="Z35" s="28">
        <f>'Cena na poramnuvanje'!Z35*'Sreden kurs'!$D$9</f>
        <v>0</v>
      </c>
      <c r="AA35" s="29">
        <f>'Cena na poramnuvanje'!AA35*'Sreden kurs'!$D$9</f>
        <v>0</v>
      </c>
    </row>
    <row r="36" spans="2:27" ht="15.75" thickTop="1" x14ac:dyDescent="0.25">
      <c r="B36" s="65" t="str">
        <f>'Cena na poramnuvanje'!B36:B39</f>
        <v>09.04.2022</v>
      </c>
      <c r="C36" s="6" t="s">
        <v>26</v>
      </c>
      <c r="D36" s="26">
        <f>'Cena na poramnuvanje'!D36*'Sreden kurs'!$D$10</f>
        <v>13753.666350000001</v>
      </c>
      <c r="E36" s="26">
        <f>'Cena na poramnuvanje'!E36*'Sreden kurs'!$D$10</f>
        <v>12955.95</v>
      </c>
      <c r="F36" s="26">
        <f>'Cena na poramnuvanje'!F36*'Sreden kurs'!$D$10</f>
        <v>0</v>
      </c>
      <c r="G36" s="26">
        <f>'Cena na poramnuvanje'!G36*'Sreden kurs'!$D$10</f>
        <v>0</v>
      </c>
      <c r="H36" s="26">
        <f>'Cena na poramnuvanje'!H36*'Sreden kurs'!$D$10</f>
        <v>0</v>
      </c>
      <c r="I36" s="26">
        <f>'Cena na poramnuvanje'!I36*'Sreden kurs'!$D$10</f>
        <v>0</v>
      </c>
      <c r="J36" s="26">
        <f>'Cena na poramnuvanje'!J36*'Sreden kurs'!$D$10</f>
        <v>0</v>
      </c>
      <c r="K36" s="26">
        <f>'Cena na poramnuvanje'!K36*'Sreden kurs'!$D$10</f>
        <v>0</v>
      </c>
      <c r="L36" s="26">
        <f>'Cena na poramnuvanje'!L36*'Sreden kurs'!$D$10</f>
        <v>0</v>
      </c>
      <c r="M36" s="26">
        <f>'Cena na poramnuvanje'!M36*'Sreden kurs'!$D$10</f>
        <v>0</v>
      </c>
      <c r="N36" s="26">
        <f>'Cena na poramnuvanje'!N36*'Sreden kurs'!$D$10</f>
        <v>0</v>
      </c>
      <c r="O36" s="26">
        <f>'Cena na poramnuvanje'!O36*'Sreden kurs'!$D$10</f>
        <v>0</v>
      </c>
      <c r="P36" s="26">
        <f>'Cena na poramnuvanje'!P36*'Sreden kurs'!$D$10</f>
        <v>0</v>
      </c>
      <c r="Q36" s="26">
        <f>'Cena na poramnuvanje'!Q36*'Sreden kurs'!$D$10</f>
        <v>0</v>
      </c>
      <c r="R36" s="26">
        <f>'Cena na poramnuvanje'!R36*'Sreden kurs'!$D$10</f>
        <v>0</v>
      </c>
      <c r="S36" s="26">
        <f>'Cena na poramnuvanje'!S36*'Sreden kurs'!$D$10</f>
        <v>0</v>
      </c>
      <c r="T36" s="26">
        <f>'Cena na poramnuvanje'!T36*'Sreden kurs'!$D$10</f>
        <v>0</v>
      </c>
      <c r="U36" s="26">
        <f>'Cena na poramnuvanje'!U36*'Sreden kurs'!$D$10</f>
        <v>0</v>
      </c>
      <c r="V36" s="26">
        <f>'Cena na poramnuvanje'!V36*'Sreden kurs'!$D$10</f>
        <v>0</v>
      </c>
      <c r="W36" s="26">
        <f>'Cena na poramnuvanje'!W36*'Sreden kurs'!$D$10</f>
        <v>0</v>
      </c>
      <c r="X36" s="26">
        <f>'Cena na poramnuvanje'!X36*'Sreden kurs'!$D$10</f>
        <v>0</v>
      </c>
      <c r="Y36" s="26">
        <f>'Cena na poramnuvanje'!Y36*'Sreden kurs'!$D$10</f>
        <v>0</v>
      </c>
      <c r="Z36" s="26">
        <f>'Cena na poramnuvanje'!Z36*'Sreden kurs'!$D$10</f>
        <v>0</v>
      </c>
      <c r="AA36" s="27">
        <f>'Cena na poramnuvanje'!AA36*'Sreden kurs'!$D$10</f>
        <v>0</v>
      </c>
    </row>
    <row r="37" spans="2:27" x14ac:dyDescent="0.25">
      <c r="B37" s="66"/>
      <c r="C37" s="6" t="s">
        <v>27</v>
      </c>
      <c r="D37" s="26">
        <f>'Cena na poramnuvanje'!D37*'Sreden kurs'!$D$10</f>
        <v>0</v>
      </c>
      <c r="E37" s="26">
        <f>'Cena na poramnuvanje'!E37*'Sreden kurs'!$D$10</f>
        <v>0</v>
      </c>
      <c r="F37" s="26">
        <f>'Cena na poramnuvanje'!F37*'Sreden kurs'!$D$10</f>
        <v>2339.4744000000001</v>
      </c>
      <c r="G37" s="26">
        <f>'Cena na poramnuvanje'!G37*'Sreden kurs'!$D$10</f>
        <v>2174.303175</v>
      </c>
      <c r="H37" s="26">
        <f>'Cena na poramnuvanje'!H37*'Sreden kurs'!$D$10</f>
        <v>2128.8476700000001</v>
      </c>
      <c r="I37" s="26">
        <f>'Cena na poramnuvanje'!I37*'Sreden kurs'!$D$10</f>
        <v>2063.6477270270266</v>
      </c>
      <c r="J37" s="26">
        <f>'Cena na poramnuvanje'!J37*'Sreden kurs'!$D$10</f>
        <v>2219.26512</v>
      </c>
      <c r="K37" s="26">
        <f>'Cena na poramnuvanje'!K37*'Sreden kurs'!$D$10</f>
        <v>2405.1281624999997</v>
      </c>
      <c r="L37" s="26">
        <f>'Cena na poramnuvanje'!L37*'Sreden kurs'!$D$10</f>
        <v>2442.0381689189189</v>
      </c>
      <c r="M37" s="26">
        <f>'Cena na poramnuvanje'!M37*'Sreden kurs'!$D$10</f>
        <v>2606.3577857190048</v>
      </c>
      <c r="N37" s="26">
        <f>'Cena na poramnuvanje'!N37*'Sreden kurs'!$D$10</f>
        <v>2445.9714434169923</v>
      </c>
      <c r="O37" s="26">
        <f>'Cena na poramnuvanje'!O37*'Sreden kurs'!$D$10</f>
        <v>2481.8047649999999</v>
      </c>
      <c r="P37" s="26">
        <f>'Cena na poramnuvanje'!P37*'Sreden kurs'!$D$10</f>
        <v>2347.8593113636362</v>
      </c>
      <c r="Q37" s="26">
        <f>'Cena na poramnuvanje'!Q37*'Sreden kurs'!$D$10</f>
        <v>2037.1689000000001</v>
      </c>
      <c r="R37" s="26">
        <f>'Cena na poramnuvanje'!R37*'Sreden kurs'!$D$10</f>
        <v>2036.3298479999999</v>
      </c>
      <c r="S37" s="26">
        <f>'Cena na poramnuvanje'!S37*'Sreden kurs'!$D$10</f>
        <v>2315.1912480000001</v>
      </c>
      <c r="T37" s="26">
        <f>'Cena na poramnuvanje'!T37*'Sreden kurs'!$D$10</f>
        <v>2488.2606507981754</v>
      </c>
      <c r="U37" s="26">
        <f>'Cena na poramnuvanje'!U37*'Sreden kurs'!$D$10</f>
        <v>2481.1507980000001</v>
      </c>
      <c r="V37" s="26">
        <f>'Cena na poramnuvanje'!V37*'Sreden kurs'!$D$10</f>
        <v>2619.6432811926602</v>
      </c>
      <c r="W37" s="26">
        <f>'Cena na poramnuvanje'!W37*'Sreden kurs'!$D$10</f>
        <v>4582.1222130252108</v>
      </c>
      <c r="X37" s="26">
        <f>'Cena na poramnuvanje'!X37*'Sreden kurs'!$D$10</f>
        <v>4501.9940295218303</v>
      </c>
      <c r="Y37" s="26">
        <f>'Cena na poramnuvanje'!Y37*'Sreden kurs'!$D$10</f>
        <v>2764.097965702188</v>
      </c>
      <c r="Z37" s="26">
        <f>'Cena na poramnuvanje'!Z37*'Sreden kurs'!$D$10</f>
        <v>2579.2224705533599</v>
      </c>
      <c r="AA37" s="27">
        <f>'Cena na poramnuvanje'!AA37*'Sreden kurs'!$D$10</f>
        <v>2181.7819799999997</v>
      </c>
    </row>
    <row r="38" spans="2:27" x14ac:dyDescent="0.25">
      <c r="B38" s="66"/>
      <c r="C38" s="6" t="s">
        <v>28</v>
      </c>
      <c r="D38" s="26">
        <f>'Cena na poramnuvanje'!D38*'Sreden kurs'!$D$10</f>
        <v>0</v>
      </c>
      <c r="E38" s="26">
        <f>'Cena na poramnuvanje'!E38*'Sreden kurs'!$D$10</f>
        <v>0</v>
      </c>
      <c r="F38" s="26">
        <f>'Cena na poramnuvanje'!F38*'Sreden kurs'!$D$10</f>
        <v>0</v>
      </c>
      <c r="G38" s="26">
        <f>'Cena na poramnuvanje'!G38*'Sreden kurs'!$D$10</f>
        <v>0</v>
      </c>
      <c r="H38" s="26">
        <f>'Cena na poramnuvanje'!H38*'Sreden kurs'!$D$10</f>
        <v>0</v>
      </c>
      <c r="I38" s="26">
        <f>'Cena na poramnuvanje'!I38*'Sreden kurs'!$D$10</f>
        <v>0</v>
      </c>
      <c r="J38" s="26">
        <f>'Cena na poramnuvanje'!J38*'Sreden kurs'!$D$10</f>
        <v>0</v>
      </c>
      <c r="K38" s="26">
        <f>'Cena na poramnuvanje'!K38*'Sreden kurs'!$D$10</f>
        <v>0</v>
      </c>
      <c r="L38" s="26">
        <f>'Cena na poramnuvanje'!L38*'Sreden kurs'!$D$10</f>
        <v>0</v>
      </c>
      <c r="M38" s="26">
        <f>'Cena na poramnuvanje'!M38*'Sreden kurs'!$D$10</f>
        <v>0</v>
      </c>
      <c r="N38" s="26">
        <f>'Cena na poramnuvanje'!N38*'Sreden kurs'!$D$10</f>
        <v>0</v>
      </c>
      <c r="O38" s="26">
        <f>'Cena na poramnuvanje'!O38*'Sreden kurs'!$D$10</f>
        <v>0</v>
      </c>
      <c r="P38" s="26">
        <f>'Cena na poramnuvanje'!P38*'Sreden kurs'!$D$10</f>
        <v>0</v>
      </c>
      <c r="Q38" s="26">
        <f>'Cena na poramnuvanje'!Q38*'Sreden kurs'!$D$10</f>
        <v>0</v>
      </c>
      <c r="R38" s="26">
        <f>'Cena na poramnuvanje'!R38*'Sreden kurs'!$D$10</f>
        <v>0</v>
      </c>
      <c r="S38" s="26">
        <f>'Cena na poramnuvanje'!S38*'Sreden kurs'!$D$10</f>
        <v>0</v>
      </c>
      <c r="T38" s="26">
        <f>'Cena na poramnuvanje'!T38*'Sreden kurs'!$D$10</f>
        <v>0</v>
      </c>
      <c r="U38" s="26">
        <f>'Cena na poramnuvanje'!U38*'Sreden kurs'!$D$10</f>
        <v>0</v>
      </c>
      <c r="V38" s="26">
        <f>'Cena na poramnuvanje'!V38*'Sreden kurs'!$D$10</f>
        <v>0</v>
      </c>
      <c r="W38" s="26">
        <f>'Cena na poramnuvanje'!W38*'Sreden kurs'!$D$10</f>
        <v>0</v>
      </c>
      <c r="X38" s="26">
        <f>'Cena na poramnuvanje'!X38*'Sreden kurs'!$D$10</f>
        <v>0</v>
      </c>
      <c r="Y38" s="26">
        <f>'Cena na poramnuvanje'!Y38*'Sreden kurs'!$D$10</f>
        <v>0</v>
      </c>
      <c r="Z38" s="26">
        <f>'Cena na poramnuvanje'!Z38*'Sreden kurs'!$D$10</f>
        <v>0</v>
      </c>
      <c r="AA38" s="27">
        <f>'Cena na poramnuvanje'!AA38*'Sreden kurs'!$D$10</f>
        <v>0</v>
      </c>
    </row>
    <row r="39" spans="2:27" ht="15.75" thickBot="1" x14ac:dyDescent="0.3">
      <c r="B39" s="67"/>
      <c r="C39" s="9" t="s">
        <v>29</v>
      </c>
      <c r="D39" s="28">
        <f>'Cena na poramnuvanje'!D39*'Sreden kurs'!$D$10</f>
        <v>0</v>
      </c>
      <c r="E39" s="28">
        <f>'Cena na poramnuvanje'!E39*'Sreden kurs'!$D$10</f>
        <v>0</v>
      </c>
      <c r="F39" s="28">
        <f>'Cena na poramnuvanje'!F39*'Sreden kurs'!$D$10</f>
        <v>0</v>
      </c>
      <c r="G39" s="28">
        <f>'Cena na poramnuvanje'!G39*'Sreden kurs'!$D$10</f>
        <v>0</v>
      </c>
      <c r="H39" s="28">
        <f>'Cena na poramnuvanje'!H39*'Sreden kurs'!$D$10</f>
        <v>0</v>
      </c>
      <c r="I39" s="28">
        <f>'Cena na poramnuvanje'!I39*'Sreden kurs'!$D$10</f>
        <v>0</v>
      </c>
      <c r="J39" s="28">
        <f>'Cena na poramnuvanje'!J39*'Sreden kurs'!$D$10</f>
        <v>0</v>
      </c>
      <c r="K39" s="28">
        <f>'Cena na poramnuvanje'!K39*'Sreden kurs'!$D$10</f>
        <v>0</v>
      </c>
      <c r="L39" s="28">
        <f>'Cena na poramnuvanje'!L39*'Sreden kurs'!$D$10</f>
        <v>0</v>
      </c>
      <c r="M39" s="28">
        <f>'Cena na poramnuvanje'!M39*'Sreden kurs'!$D$10</f>
        <v>0</v>
      </c>
      <c r="N39" s="28">
        <f>'Cena na poramnuvanje'!N39*'Sreden kurs'!$D$10</f>
        <v>0</v>
      </c>
      <c r="O39" s="28">
        <f>'Cena na poramnuvanje'!O39*'Sreden kurs'!$D$10</f>
        <v>0</v>
      </c>
      <c r="P39" s="28">
        <f>'Cena na poramnuvanje'!P39*'Sreden kurs'!$D$10</f>
        <v>0</v>
      </c>
      <c r="Q39" s="28">
        <f>'Cena na poramnuvanje'!Q39*'Sreden kurs'!$D$10</f>
        <v>0</v>
      </c>
      <c r="R39" s="28">
        <f>'Cena na poramnuvanje'!R39*'Sreden kurs'!$D$10</f>
        <v>0</v>
      </c>
      <c r="S39" s="28">
        <f>'Cena na poramnuvanje'!S39*'Sreden kurs'!$D$10</f>
        <v>0</v>
      </c>
      <c r="T39" s="28">
        <f>'Cena na poramnuvanje'!T39*'Sreden kurs'!$D$10</f>
        <v>0</v>
      </c>
      <c r="U39" s="28">
        <f>'Cena na poramnuvanje'!U39*'Sreden kurs'!$D$10</f>
        <v>0</v>
      </c>
      <c r="V39" s="28">
        <f>'Cena na poramnuvanje'!V39*'Sreden kurs'!$D$10</f>
        <v>0</v>
      </c>
      <c r="W39" s="28">
        <f>'Cena na poramnuvanje'!W39*'Sreden kurs'!$D$10</f>
        <v>0</v>
      </c>
      <c r="X39" s="28">
        <f>'Cena na poramnuvanje'!X39*'Sreden kurs'!$D$10</f>
        <v>0</v>
      </c>
      <c r="Y39" s="28">
        <f>'Cena na poramnuvanje'!Y39*'Sreden kurs'!$D$10</f>
        <v>0</v>
      </c>
      <c r="Z39" s="28">
        <f>'Cena na poramnuvanje'!Z39*'Sreden kurs'!$D$10</f>
        <v>0</v>
      </c>
      <c r="AA39" s="29">
        <f>'Cena na poramnuvanje'!AA39*'Sreden kurs'!$D$10</f>
        <v>0</v>
      </c>
    </row>
    <row r="40" spans="2:27" ht="15.75" thickTop="1" x14ac:dyDescent="0.25">
      <c r="B40" s="65" t="str">
        <f>'Cena na poramnuvanje'!B40:B43</f>
        <v>10.04.2022</v>
      </c>
      <c r="C40" s="6" t="s">
        <v>26</v>
      </c>
      <c r="D40" s="26">
        <f>'Cena na poramnuvanje'!D40*'Sreden kurs'!$D$11</f>
        <v>0</v>
      </c>
      <c r="E40" s="26">
        <f>'Cena na poramnuvanje'!E40*'Sreden kurs'!$D$11</f>
        <v>0</v>
      </c>
      <c r="F40" s="26">
        <f>'Cena na poramnuvanje'!F40*'Sreden kurs'!$D$11</f>
        <v>0</v>
      </c>
      <c r="G40" s="26">
        <f>'Cena na poramnuvanje'!G40*'Sreden kurs'!$D$11</f>
        <v>0</v>
      </c>
      <c r="H40" s="26">
        <f>'Cena na poramnuvanje'!H40*'Sreden kurs'!$D$11</f>
        <v>0</v>
      </c>
      <c r="I40" s="26">
        <f>'Cena na poramnuvanje'!I40*'Sreden kurs'!$D$11</f>
        <v>0</v>
      </c>
      <c r="J40" s="26">
        <f>'Cena na poramnuvanje'!J40*'Sreden kurs'!$D$11</f>
        <v>0</v>
      </c>
      <c r="K40" s="26">
        <f>'Cena na poramnuvanje'!K40*'Sreden kurs'!$D$11</f>
        <v>0</v>
      </c>
      <c r="L40" s="26">
        <f>'Cena na poramnuvanje'!L40*'Sreden kurs'!$D$11</f>
        <v>0</v>
      </c>
      <c r="M40" s="26">
        <f>'Cena na poramnuvanje'!M40*'Sreden kurs'!$D$11</f>
        <v>0</v>
      </c>
      <c r="N40" s="26">
        <f>'Cena na poramnuvanje'!N40*'Sreden kurs'!$D$11</f>
        <v>2875.7385748822603</v>
      </c>
      <c r="O40" s="26">
        <f>'Cena na poramnuvanje'!O40*'Sreden kurs'!$D$11</f>
        <v>2477.0268189167341</v>
      </c>
      <c r="P40" s="26">
        <f>'Cena na poramnuvanje'!P40*'Sreden kurs'!$D$11</f>
        <v>1835.21636222095</v>
      </c>
      <c r="Q40" s="26">
        <f>'Cena na poramnuvanje'!Q40*'Sreden kurs'!$D$11</f>
        <v>732.14514729269206</v>
      </c>
      <c r="R40" s="26">
        <f>'Cena na poramnuvanje'!R40*'Sreden kurs'!$D$11</f>
        <v>424.94525766602425</v>
      </c>
      <c r="S40" s="26">
        <f>'Cena na poramnuvanje'!S40*'Sreden kurs'!$D$11</f>
        <v>425.38945099818511</v>
      </c>
      <c r="T40" s="26">
        <f>'Cena na poramnuvanje'!T40*'Sreden kurs'!$D$11</f>
        <v>707.98557430406845</v>
      </c>
      <c r="U40" s="26">
        <f>'Cena na poramnuvanje'!U40*'Sreden kurs'!$D$11</f>
        <v>7556.8176689798038</v>
      </c>
      <c r="V40" s="26">
        <f>'Cena na poramnuvanje'!V40*'Sreden kurs'!$D$11</f>
        <v>11626.446342734225</v>
      </c>
      <c r="W40" s="26">
        <f>'Cena na poramnuvanje'!W40*'Sreden kurs'!$D$11</f>
        <v>0</v>
      </c>
      <c r="X40" s="26">
        <f>'Cena na poramnuvanje'!X40*'Sreden kurs'!$D$11</f>
        <v>24098.067000000003</v>
      </c>
      <c r="Y40" s="26">
        <f>'Cena na poramnuvanje'!Y40*'Sreden kurs'!$D$11</f>
        <v>22167.630450000001</v>
      </c>
      <c r="Z40" s="26">
        <f>'Cena na poramnuvanje'!Z40*'Sreden kurs'!$D$11</f>
        <v>22051.026900000001</v>
      </c>
      <c r="AA40" s="27">
        <f>'Cena na poramnuvanje'!AA40*'Sreden kurs'!$D$11</f>
        <v>20757.282749999998</v>
      </c>
    </row>
    <row r="41" spans="2:27" x14ac:dyDescent="0.25">
      <c r="B41" s="66"/>
      <c r="C41" s="6" t="s">
        <v>27</v>
      </c>
      <c r="D41" s="26">
        <f>'Cena na poramnuvanje'!D41*'Sreden kurs'!$D$11</f>
        <v>1772.4973500000001</v>
      </c>
      <c r="E41" s="26">
        <f>'Cena na poramnuvanje'!E41*'Sreden kurs'!$D$11</f>
        <v>937.76400000000001</v>
      </c>
      <c r="F41" s="26">
        <f>'Cena na poramnuvanje'!F41*'Sreden kurs'!$D$11</f>
        <v>1133.9540999999999</v>
      </c>
      <c r="G41" s="26">
        <f>'Cena na poramnuvanje'!G41*'Sreden kurs'!$D$11</f>
        <v>967.37760000000003</v>
      </c>
      <c r="H41" s="26">
        <f>'Cena na poramnuvanje'!H41*'Sreden kurs'!$D$11</f>
        <v>1184.5439999999999</v>
      </c>
      <c r="I41" s="26">
        <f>'Cena na poramnuvanje'!I41*'Sreden kurs'!$D$11</f>
        <v>1113.59475</v>
      </c>
      <c r="J41" s="26">
        <f>'Cena na poramnuvanje'!J41*'Sreden kurs'!$D$11</f>
        <v>956.27250000000004</v>
      </c>
      <c r="K41" s="26">
        <f>'Cena na poramnuvanje'!K41*'Sreden kurs'!$D$11</f>
        <v>1304.3748199037468</v>
      </c>
      <c r="L41" s="26">
        <f>'Cena na poramnuvanje'!L41*'Sreden kurs'!$D$11</f>
        <v>1039.5607500000001</v>
      </c>
      <c r="M41" s="26">
        <f>'Cena na poramnuvanje'!M41*'Sreden kurs'!$D$11</f>
        <v>1111.1269500000001</v>
      </c>
      <c r="N41" s="26">
        <f>'Cena na poramnuvanje'!N41*'Sreden kurs'!$D$11</f>
        <v>0</v>
      </c>
      <c r="O41" s="26">
        <f>'Cena na poramnuvanje'!O41*'Sreden kurs'!$D$11</f>
        <v>0</v>
      </c>
      <c r="P41" s="26">
        <f>'Cena na poramnuvanje'!P41*'Sreden kurs'!$D$11</f>
        <v>0</v>
      </c>
      <c r="Q41" s="26">
        <f>'Cena na poramnuvanje'!Q41*'Sreden kurs'!$D$11</f>
        <v>0</v>
      </c>
      <c r="R41" s="26">
        <f>'Cena na poramnuvanje'!R41*'Sreden kurs'!$D$11</f>
        <v>0</v>
      </c>
      <c r="S41" s="26">
        <f>'Cena na poramnuvanje'!S41*'Sreden kurs'!$D$11</f>
        <v>0</v>
      </c>
      <c r="T41" s="26">
        <f>'Cena na poramnuvanje'!T41*'Sreden kurs'!$D$11</f>
        <v>0</v>
      </c>
      <c r="U41" s="26">
        <f>'Cena na poramnuvanje'!U41*'Sreden kurs'!$D$11</f>
        <v>0</v>
      </c>
      <c r="V41" s="26">
        <f>'Cena na poramnuvanje'!V41*'Sreden kurs'!$D$11</f>
        <v>0</v>
      </c>
      <c r="W41" s="26">
        <f>'Cena na poramnuvanje'!W41*'Sreden kurs'!$D$11</f>
        <v>7421.2915500000008</v>
      </c>
      <c r="X41" s="26">
        <f>'Cena na poramnuvanje'!X41*'Sreden kurs'!$D$11</f>
        <v>0</v>
      </c>
      <c r="Y41" s="26">
        <f>'Cena na poramnuvanje'!Y41*'Sreden kurs'!$D$11</f>
        <v>0</v>
      </c>
      <c r="Z41" s="26">
        <f>'Cena na poramnuvanje'!Z41*'Sreden kurs'!$D$11</f>
        <v>0</v>
      </c>
      <c r="AA41" s="27">
        <f>'Cena na poramnuvanje'!AA41*'Sreden kurs'!$D$11</f>
        <v>0</v>
      </c>
    </row>
    <row r="42" spans="2:27" x14ac:dyDescent="0.25">
      <c r="B42" s="66"/>
      <c r="C42" s="6" t="s">
        <v>28</v>
      </c>
      <c r="D42" s="26">
        <f>'Cena na poramnuvanje'!D42*'Sreden kurs'!$D$11</f>
        <v>0</v>
      </c>
      <c r="E42" s="26">
        <f>'Cena na poramnuvanje'!E42*'Sreden kurs'!$D$11</f>
        <v>0</v>
      </c>
      <c r="F42" s="26">
        <f>'Cena na poramnuvanje'!F42*'Sreden kurs'!$D$11</f>
        <v>0</v>
      </c>
      <c r="G42" s="26">
        <f>'Cena na poramnuvanje'!G42*'Sreden kurs'!$D$11</f>
        <v>0</v>
      </c>
      <c r="H42" s="26">
        <f>'Cena na poramnuvanje'!H42*'Sreden kurs'!$D$11</f>
        <v>0</v>
      </c>
      <c r="I42" s="26">
        <f>'Cena na poramnuvanje'!I42*'Sreden kurs'!$D$11</f>
        <v>0</v>
      </c>
      <c r="J42" s="26">
        <f>'Cena na poramnuvanje'!J42*'Sreden kurs'!$D$11</f>
        <v>0</v>
      </c>
      <c r="K42" s="26">
        <f>'Cena na poramnuvanje'!K42*'Sreden kurs'!$D$11</f>
        <v>0</v>
      </c>
      <c r="L42" s="26">
        <f>'Cena na poramnuvanje'!L42*'Sreden kurs'!$D$11</f>
        <v>0</v>
      </c>
      <c r="M42" s="26">
        <f>'Cena na poramnuvanje'!M42*'Sreden kurs'!$D$11</f>
        <v>0</v>
      </c>
      <c r="N42" s="26">
        <f>'Cena na poramnuvanje'!N42*'Sreden kurs'!$D$11</f>
        <v>0</v>
      </c>
      <c r="O42" s="26">
        <f>'Cena na poramnuvanje'!O42*'Sreden kurs'!$D$11</f>
        <v>0</v>
      </c>
      <c r="P42" s="26">
        <f>'Cena na poramnuvanje'!P42*'Sreden kurs'!$D$11</f>
        <v>0</v>
      </c>
      <c r="Q42" s="26">
        <f>'Cena na poramnuvanje'!Q42*'Sreden kurs'!$D$11</f>
        <v>0</v>
      </c>
      <c r="R42" s="26">
        <f>'Cena na poramnuvanje'!R42*'Sreden kurs'!$D$11</f>
        <v>0</v>
      </c>
      <c r="S42" s="26">
        <f>'Cena na poramnuvanje'!S42*'Sreden kurs'!$D$11</f>
        <v>0</v>
      </c>
      <c r="T42" s="26">
        <f>'Cena na poramnuvanje'!T42*'Sreden kurs'!$D$11</f>
        <v>0</v>
      </c>
      <c r="U42" s="26">
        <f>'Cena na poramnuvanje'!U42*'Sreden kurs'!$D$11</f>
        <v>0</v>
      </c>
      <c r="V42" s="26">
        <f>'Cena na poramnuvanje'!V42*'Sreden kurs'!$D$11</f>
        <v>0</v>
      </c>
      <c r="W42" s="26">
        <f>'Cena na poramnuvanje'!W42*'Sreden kurs'!$D$11</f>
        <v>0</v>
      </c>
      <c r="X42" s="26">
        <f>'Cena na poramnuvanje'!X42*'Sreden kurs'!$D$11</f>
        <v>0</v>
      </c>
      <c r="Y42" s="26">
        <f>'Cena na poramnuvanje'!Y42*'Sreden kurs'!$D$11</f>
        <v>0</v>
      </c>
      <c r="Z42" s="26">
        <f>'Cena na poramnuvanje'!Z42*'Sreden kurs'!$D$11</f>
        <v>0</v>
      </c>
      <c r="AA42" s="27">
        <f>'Cena na poramnuvanje'!AA42*'Sreden kurs'!$D$11</f>
        <v>0</v>
      </c>
    </row>
    <row r="43" spans="2:27" ht="15.75" thickBot="1" x14ac:dyDescent="0.3">
      <c r="B43" s="67"/>
      <c r="C43" s="9" t="s">
        <v>29</v>
      </c>
      <c r="D43" s="28">
        <f>'Cena na poramnuvanje'!D43*'Sreden kurs'!$D$11</f>
        <v>0</v>
      </c>
      <c r="E43" s="28">
        <f>'Cena na poramnuvanje'!E43*'Sreden kurs'!$D$11</f>
        <v>0</v>
      </c>
      <c r="F43" s="28">
        <f>'Cena na poramnuvanje'!F43*'Sreden kurs'!$D$11</f>
        <v>0</v>
      </c>
      <c r="G43" s="28">
        <f>'Cena na poramnuvanje'!G43*'Sreden kurs'!$D$11</f>
        <v>0</v>
      </c>
      <c r="H43" s="28">
        <f>'Cena na poramnuvanje'!H43*'Sreden kurs'!$D$11</f>
        <v>0</v>
      </c>
      <c r="I43" s="28">
        <f>'Cena na poramnuvanje'!I43*'Sreden kurs'!$D$11</f>
        <v>0</v>
      </c>
      <c r="J43" s="28">
        <f>'Cena na poramnuvanje'!J43*'Sreden kurs'!$D$11</f>
        <v>0</v>
      </c>
      <c r="K43" s="28">
        <f>'Cena na poramnuvanje'!K43*'Sreden kurs'!$D$11</f>
        <v>0</v>
      </c>
      <c r="L43" s="28">
        <f>'Cena na poramnuvanje'!L43*'Sreden kurs'!$D$11</f>
        <v>0</v>
      </c>
      <c r="M43" s="28">
        <f>'Cena na poramnuvanje'!M43*'Sreden kurs'!$D$11</f>
        <v>0</v>
      </c>
      <c r="N43" s="28">
        <f>'Cena na poramnuvanje'!N43*'Sreden kurs'!$D$11</f>
        <v>0</v>
      </c>
      <c r="O43" s="28">
        <f>'Cena na poramnuvanje'!O43*'Sreden kurs'!$D$11</f>
        <v>0</v>
      </c>
      <c r="P43" s="28">
        <f>'Cena na poramnuvanje'!P43*'Sreden kurs'!$D$11</f>
        <v>0</v>
      </c>
      <c r="Q43" s="28">
        <f>'Cena na poramnuvanje'!Q43*'Sreden kurs'!$D$11</f>
        <v>0</v>
      </c>
      <c r="R43" s="28">
        <f>'Cena na poramnuvanje'!R43*'Sreden kurs'!$D$11</f>
        <v>0</v>
      </c>
      <c r="S43" s="28">
        <f>'Cena na poramnuvanje'!S43*'Sreden kurs'!$D$11</f>
        <v>0</v>
      </c>
      <c r="T43" s="28">
        <f>'Cena na poramnuvanje'!T43*'Sreden kurs'!$D$11</f>
        <v>0</v>
      </c>
      <c r="U43" s="28">
        <f>'Cena na poramnuvanje'!U43*'Sreden kurs'!$D$11</f>
        <v>0</v>
      </c>
      <c r="V43" s="28">
        <f>'Cena na poramnuvanje'!V43*'Sreden kurs'!$D$11</f>
        <v>0</v>
      </c>
      <c r="W43" s="28">
        <f>'Cena na poramnuvanje'!W43*'Sreden kurs'!$D$11</f>
        <v>0</v>
      </c>
      <c r="X43" s="28">
        <f>'Cena na poramnuvanje'!X43*'Sreden kurs'!$D$11</f>
        <v>0</v>
      </c>
      <c r="Y43" s="28">
        <f>'Cena na poramnuvanje'!Y43*'Sreden kurs'!$D$11</f>
        <v>0</v>
      </c>
      <c r="Z43" s="28">
        <f>'Cena na poramnuvanje'!Z43*'Sreden kurs'!$D$11</f>
        <v>0</v>
      </c>
      <c r="AA43" s="29">
        <f>'Cena na poramnuvanje'!AA43*'Sreden kurs'!$D$11</f>
        <v>0</v>
      </c>
    </row>
    <row r="44" spans="2:27" ht="15.75" thickTop="1" x14ac:dyDescent="0.25">
      <c r="B44" s="65" t="str">
        <f>'Cena na poramnuvanje'!B44:B47</f>
        <v>11.04.2022</v>
      </c>
      <c r="C44" s="6" t="s">
        <v>26</v>
      </c>
      <c r="D44" s="26">
        <f>'Cena na poramnuvanje'!D44*'Sreden kurs'!$D$12</f>
        <v>16877.901149999998</v>
      </c>
      <c r="E44" s="26">
        <f>'Cena na poramnuvanje'!E44*'Sreden kurs'!$D$12</f>
        <v>17118.51165</v>
      </c>
      <c r="F44" s="26">
        <f>'Cena na poramnuvanje'!F44*'Sreden kurs'!$D$12</f>
        <v>0</v>
      </c>
      <c r="G44" s="26">
        <f>'Cena na poramnuvanje'!G44*'Sreden kurs'!$D$12</f>
        <v>0</v>
      </c>
      <c r="H44" s="26">
        <f>'Cena na poramnuvanje'!H44*'Sreden kurs'!$D$12</f>
        <v>0</v>
      </c>
      <c r="I44" s="26">
        <f>'Cena na poramnuvanje'!I44*'Sreden kurs'!$D$12</f>
        <v>17689.807350000003</v>
      </c>
      <c r="J44" s="26">
        <f>'Cena na poramnuvanje'!J44*'Sreden kurs'!$D$12</f>
        <v>21246.524099999999</v>
      </c>
      <c r="K44" s="26">
        <f>'Cena na poramnuvanje'!K44*'Sreden kurs'!$D$12</f>
        <v>25467.722707792211</v>
      </c>
      <c r="L44" s="26">
        <f>'Cena na poramnuvanje'!L44*'Sreden kurs'!$D$12</f>
        <v>24013.966100806454</v>
      </c>
      <c r="M44" s="26">
        <f>'Cena na poramnuvanje'!M44*'Sreden kurs'!$D$12</f>
        <v>21517.35535714286</v>
      </c>
      <c r="N44" s="26">
        <f>'Cena na poramnuvanje'!N44*'Sreden kurs'!$D$12</f>
        <v>17237.582999999999</v>
      </c>
      <c r="O44" s="26">
        <f>'Cena na poramnuvanje'!O44*'Sreden kurs'!$D$12</f>
        <v>15581.750705335966</v>
      </c>
      <c r="P44" s="26">
        <f>'Cena na poramnuvanje'!P44*'Sreden kurs'!$D$12</f>
        <v>17384.417099999999</v>
      </c>
      <c r="Q44" s="26">
        <f>'Cena na poramnuvanje'!Q44*'Sreden kurs'!$D$12</f>
        <v>16827.928199999998</v>
      </c>
      <c r="R44" s="26">
        <f>'Cena na poramnuvanje'!R44*'Sreden kurs'!$D$12</f>
        <v>0</v>
      </c>
      <c r="S44" s="26">
        <f>'Cena na poramnuvanje'!S44*'Sreden kurs'!$D$12</f>
        <v>0</v>
      </c>
      <c r="T44" s="26">
        <f>'Cena na poramnuvanje'!T44*'Sreden kurs'!$D$12</f>
        <v>16922.321550000001</v>
      </c>
      <c r="U44" s="26">
        <f>'Cena na poramnuvanje'!U44*'Sreden kurs'!$D$12</f>
        <v>20303.207549999999</v>
      </c>
      <c r="V44" s="26">
        <f>'Cena na poramnuvanje'!V44*'Sreden kurs'!$D$12</f>
        <v>24137.220068705545</v>
      </c>
      <c r="W44" s="26">
        <f>'Cena na poramnuvanje'!W44*'Sreden kurs'!$D$12</f>
        <v>30555.065699999999</v>
      </c>
      <c r="X44" s="26">
        <f>'Cena na poramnuvanje'!X44*'Sreden kurs'!$D$12</f>
        <v>31225.033510991379</v>
      </c>
      <c r="Y44" s="26">
        <f>'Cena na poramnuvanje'!Y44*'Sreden kurs'!$D$12</f>
        <v>21479.114249999999</v>
      </c>
      <c r="Z44" s="26">
        <f>'Cena na poramnuvanje'!Z44*'Sreden kurs'!$D$12</f>
        <v>22478.053813299925</v>
      </c>
      <c r="AA44" s="27">
        <f>'Cena na poramnuvanje'!AA44*'Sreden kurs'!$D$12</f>
        <v>17927.116064184222</v>
      </c>
    </row>
    <row r="45" spans="2:27" x14ac:dyDescent="0.25">
      <c r="B45" s="66"/>
      <c r="C45" s="6" t="s">
        <v>27</v>
      </c>
      <c r="D45" s="26">
        <f>'Cena na poramnuvanje'!D45*'Sreden kurs'!$D$12</f>
        <v>0</v>
      </c>
      <c r="E45" s="26">
        <f>'Cena na poramnuvanje'!E45*'Sreden kurs'!$D$12</f>
        <v>0</v>
      </c>
      <c r="F45" s="26">
        <f>'Cena na poramnuvanje'!F45*'Sreden kurs'!$D$12</f>
        <v>0</v>
      </c>
      <c r="G45" s="26">
        <f>'Cena na poramnuvanje'!G45*'Sreden kurs'!$D$12</f>
        <v>0</v>
      </c>
      <c r="H45" s="26">
        <f>'Cena na poramnuvanje'!H45*'Sreden kurs'!$D$12</f>
        <v>0</v>
      </c>
      <c r="I45" s="26">
        <f>'Cena na poramnuvanje'!I45*'Sreden kurs'!$D$12</f>
        <v>0</v>
      </c>
      <c r="J45" s="26">
        <f>'Cena na poramnuvanje'!J45*'Sreden kurs'!$D$12</f>
        <v>0</v>
      </c>
      <c r="K45" s="26">
        <f>'Cena na poramnuvanje'!K45*'Sreden kurs'!$D$12</f>
        <v>0</v>
      </c>
      <c r="L45" s="26">
        <f>'Cena na poramnuvanje'!L45*'Sreden kurs'!$D$12</f>
        <v>0</v>
      </c>
      <c r="M45" s="26">
        <f>'Cena na poramnuvanje'!M45*'Sreden kurs'!$D$12</f>
        <v>0</v>
      </c>
      <c r="N45" s="26">
        <f>'Cena na poramnuvanje'!N45*'Sreden kurs'!$D$12</f>
        <v>0</v>
      </c>
      <c r="O45" s="26">
        <f>'Cena na poramnuvanje'!O45*'Sreden kurs'!$D$12</f>
        <v>0</v>
      </c>
      <c r="P45" s="26">
        <f>'Cena na poramnuvanje'!P45*'Sreden kurs'!$D$12</f>
        <v>0</v>
      </c>
      <c r="Q45" s="26">
        <f>'Cena na poramnuvanje'!Q45*'Sreden kurs'!$D$12</f>
        <v>0</v>
      </c>
      <c r="R45" s="26">
        <f>'Cena na poramnuvanje'!R45*'Sreden kurs'!$D$12</f>
        <v>5551.9330499999996</v>
      </c>
      <c r="S45" s="26">
        <f>'Cena na poramnuvanje'!S45*'Sreden kurs'!$D$12</f>
        <v>5545.7635499999997</v>
      </c>
      <c r="T45" s="26">
        <f>'Cena na poramnuvanje'!T45*'Sreden kurs'!$D$12</f>
        <v>0</v>
      </c>
      <c r="U45" s="26">
        <f>'Cena na poramnuvanje'!U45*'Sreden kurs'!$D$12</f>
        <v>0</v>
      </c>
      <c r="V45" s="26">
        <f>'Cena na poramnuvanje'!V45*'Sreden kurs'!$D$12</f>
        <v>0</v>
      </c>
      <c r="W45" s="26">
        <f>'Cena na poramnuvanje'!W45*'Sreden kurs'!$D$12</f>
        <v>0</v>
      </c>
      <c r="X45" s="26">
        <f>'Cena na poramnuvanje'!X45*'Sreden kurs'!$D$12</f>
        <v>0</v>
      </c>
      <c r="Y45" s="26">
        <f>'Cena na poramnuvanje'!Y45*'Sreden kurs'!$D$12</f>
        <v>0</v>
      </c>
      <c r="Z45" s="26">
        <f>'Cena na poramnuvanje'!Z45*'Sreden kurs'!$D$12</f>
        <v>0</v>
      </c>
      <c r="AA45" s="27">
        <f>'Cena na poramnuvanje'!AA45*'Sreden kurs'!$D$12</f>
        <v>0</v>
      </c>
    </row>
    <row r="46" spans="2:27" x14ac:dyDescent="0.25">
      <c r="B46" s="66"/>
      <c r="C46" s="6" t="s">
        <v>28</v>
      </c>
      <c r="D46" s="26">
        <f>'Cena na poramnuvanje'!D46*'Sreden kurs'!$D$12</f>
        <v>0</v>
      </c>
      <c r="E46" s="26">
        <f>'Cena na poramnuvanje'!E46*'Sreden kurs'!$D$12</f>
        <v>0</v>
      </c>
      <c r="F46" s="26">
        <f>'Cena na poramnuvanje'!F46*'Sreden kurs'!$D$12</f>
        <v>5694.4484999999995</v>
      </c>
      <c r="G46" s="26">
        <f>'Cena na poramnuvanje'!G46*'Sreden kurs'!$D$12</f>
        <v>5727.7638000000006</v>
      </c>
      <c r="H46" s="26">
        <f>'Cena na poramnuvanje'!H46*'Sreden kurs'!$D$12</f>
        <v>6032.5371000000005</v>
      </c>
      <c r="I46" s="26">
        <f>'Cena na poramnuvanje'!I46*'Sreden kurs'!$D$12</f>
        <v>0</v>
      </c>
      <c r="J46" s="26">
        <f>'Cena na poramnuvanje'!J46*'Sreden kurs'!$D$12</f>
        <v>0</v>
      </c>
      <c r="K46" s="26">
        <f>'Cena na poramnuvanje'!K46*'Sreden kurs'!$D$12</f>
        <v>0</v>
      </c>
      <c r="L46" s="26">
        <f>'Cena na poramnuvanje'!L46*'Sreden kurs'!$D$12</f>
        <v>0</v>
      </c>
      <c r="M46" s="26">
        <f>'Cena na poramnuvanje'!M46*'Sreden kurs'!$D$12</f>
        <v>0</v>
      </c>
      <c r="N46" s="26">
        <f>'Cena na poramnuvanje'!N46*'Sreden kurs'!$D$12</f>
        <v>0</v>
      </c>
      <c r="O46" s="26">
        <f>'Cena na poramnuvanje'!O46*'Sreden kurs'!$D$12</f>
        <v>0</v>
      </c>
      <c r="P46" s="26">
        <f>'Cena na poramnuvanje'!P46*'Sreden kurs'!$D$12</f>
        <v>0</v>
      </c>
      <c r="Q46" s="26">
        <f>'Cena na poramnuvanje'!Q46*'Sreden kurs'!$D$12</f>
        <v>0</v>
      </c>
      <c r="R46" s="26">
        <f>'Cena na poramnuvanje'!R46*'Sreden kurs'!$D$12</f>
        <v>0</v>
      </c>
      <c r="S46" s="26">
        <f>'Cena na poramnuvanje'!S46*'Sreden kurs'!$D$12</f>
        <v>0</v>
      </c>
      <c r="T46" s="26">
        <f>'Cena na poramnuvanje'!T46*'Sreden kurs'!$D$12</f>
        <v>0</v>
      </c>
      <c r="U46" s="26">
        <f>'Cena na poramnuvanje'!U46*'Sreden kurs'!$D$12</f>
        <v>0</v>
      </c>
      <c r="V46" s="26">
        <f>'Cena na poramnuvanje'!V46*'Sreden kurs'!$D$12</f>
        <v>0</v>
      </c>
      <c r="W46" s="26">
        <f>'Cena na poramnuvanje'!W46*'Sreden kurs'!$D$12</f>
        <v>0</v>
      </c>
      <c r="X46" s="26">
        <f>'Cena na poramnuvanje'!X46*'Sreden kurs'!$D$12</f>
        <v>0</v>
      </c>
      <c r="Y46" s="26">
        <f>'Cena na poramnuvanje'!Y46*'Sreden kurs'!$D$12</f>
        <v>0</v>
      </c>
      <c r="Z46" s="26">
        <f>'Cena na poramnuvanje'!Z46*'Sreden kurs'!$D$12</f>
        <v>0</v>
      </c>
      <c r="AA46" s="27">
        <f>'Cena na poramnuvanje'!AA46*'Sreden kurs'!$D$12</f>
        <v>0</v>
      </c>
    </row>
    <row r="47" spans="2:27" ht="15.75" thickBot="1" x14ac:dyDescent="0.3">
      <c r="B47" s="67"/>
      <c r="C47" s="9" t="s">
        <v>29</v>
      </c>
      <c r="D47" s="28">
        <f>'Cena na poramnuvanje'!D47*'Sreden kurs'!$D$12</f>
        <v>0</v>
      </c>
      <c r="E47" s="28">
        <f>'Cena na poramnuvanje'!E47*'Sreden kurs'!$D$12</f>
        <v>0</v>
      </c>
      <c r="F47" s="28">
        <f>'Cena na poramnuvanje'!F47*'Sreden kurs'!$D$12</f>
        <v>17083.345499999999</v>
      </c>
      <c r="G47" s="28">
        <f>'Cena na poramnuvanje'!G47*'Sreden kurs'!$D$12</f>
        <v>17183.291399999998</v>
      </c>
      <c r="H47" s="28">
        <f>'Cena na poramnuvanje'!H47*'Sreden kurs'!$D$12</f>
        <v>18096.994350000001</v>
      </c>
      <c r="I47" s="28">
        <f>'Cena na poramnuvanje'!I47*'Sreden kurs'!$D$12</f>
        <v>0</v>
      </c>
      <c r="J47" s="28">
        <f>'Cena na poramnuvanje'!J47*'Sreden kurs'!$D$12</f>
        <v>0</v>
      </c>
      <c r="K47" s="28">
        <f>'Cena na poramnuvanje'!K47*'Sreden kurs'!$D$12</f>
        <v>0</v>
      </c>
      <c r="L47" s="28">
        <f>'Cena na poramnuvanje'!L47*'Sreden kurs'!$D$12</f>
        <v>0</v>
      </c>
      <c r="M47" s="28">
        <f>'Cena na poramnuvanje'!M47*'Sreden kurs'!$D$12</f>
        <v>0</v>
      </c>
      <c r="N47" s="28">
        <f>'Cena na poramnuvanje'!N47*'Sreden kurs'!$D$12</f>
        <v>0</v>
      </c>
      <c r="O47" s="28">
        <f>'Cena na poramnuvanje'!O47*'Sreden kurs'!$D$12</f>
        <v>0</v>
      </c>
      <c r="P47" s="28">
        <f>'Cena na poramnuvanje'!P47*'Sreden kurs'!$D$12</f>
        <v>0</v>
      </c>
      <c r="Q47" s="28">
        <f>'Cena na poramnuvanje'!Q47*'Sreden kurs'!$D$12</f>
        <v>0</v>
      </c>
      <c r="R47" s="28">
        <f>'Cena na poramnuvanje'!R47*'Sreden kurs'!$D$12</f>
        <v>0</v>
      </c>
      <c r="S47" s="28">
        <f>'Cena na poramnuvanje'!S47*'Sreden kurs'!$D$12</f>
        <v>0</v>
      </c>
      <c r="T47" s="28">
        <f>'Cena na poramnuvanje'!T47*'Sreden kurs'!$D$12</f>
        <v>0</v>
      </c>
      <c r="U47" s="28">
        <f>'Cena na poramnuvanje'!U47*'Sreden kurs'!$D$12</f>
        <v>0</v>
      </c>
      <c r="V47" s="28">
        <f>'Cena na poramnuvanje'!V47*'Sreden kurs'!$D$12</f>
        <v>0</v>
      </c>
      <c r="W47" s="28">
        <f>'Cena na poramnuvanje'!W47*'Sreden kurs'!$D$12</f>
        <v>0</v>
      </c>
      <c r="X47" s="28">
        <f>'Cena na poramnuvanje'!X47*'Sreden kurs'!$D$12</f>
        <v>0</v>
      </c>
      <c r="Y47" s="28">
        <f>'Cena na poramnuvanje'!Y47*'Sreden kurs'!$D$12</f>
        <v>0</v>
      </c>
      <c r="Z47" s="28">
        <f>'Cena na poramnuvanje'!Z47*'Sreden kurs'!$D$12</f>
        <v>0</v>
      </c>
      <c r="AA47" s="29">
        <f>'Cena na poramnuvanje'!AA47*'Sreden kurs'!$D$12</f>
        <v>0</v>
      </c>
    </row>
    <row r="48" spans="2:27" ht="15.75" thickTop="1" x14ac:dyDescent="0.25">
      <c r="B48" s="65" t="str">
        <f>'Cena na poramnuvanje'!B48:B51</f>
        <v>12.04.2022</v>
      </c>
      <c r="C48" s="6" t="s">
        <v>26</v>
      </c>
      <c r="D48" s="26">
        <f>'Cena na poramnuvanje'!D48*'Sreden kurs'!$D$13</f>
        <v>0</v>
      </c>
      <c r="E48" s="26">
        <f>'Cena na poramnuvanje'!E48*'Sreden kurs'!$D$13</f>
        <v>15134.495365384617</v>
      </c>
      <c r="F48" s="26">
        <f>'Cena na poramnuvanje'!F48*'Sreden kurs'!$D$13</f>
        <v>14835.654276923076</v>
      </c>
      <c r="G48" s="26">
        <f>'Cena na poramnuvanje'!G48*'Sreden kurs'!$D$13</f>
        <v>14676.60952840909</v>
      </c>
      <c r="H48" s="26">
        <f>'Cena na poramnuvanje'!H48*'Sreden kurs'!$D$13</f>
        <v>14881.45095</v>
      </c>
      <c r="I48" s="26">
        <f>'Cena na poramnuvanje'!I48*'Sreden kurs'!$D$13</f>
        <v>0</v>
      </c>
      <c r="J48" s="26">
        <f>'Cena na poramnuvanje'!J48*'Sreden kurs'!$D$13</f>
        <v>0</v>
      </c>
      <c r="K48" s="26">
        <f>'Cena na poramnuvanje'!K48*'Sreden kurs'!$D$13</f>
        <v>0</v>
      </c>
      <c r="L48" s="26">
        <f>'Cena na poramnuvanje'!L48*'Sreden kurs'!$D$13</f>
        <v>0</v>
      </c>
      <c r="M48" s="26">
        <f>'Cena na poramnuvanje'!M48*'Sreden kurs'!$D$13</f>
        <v>0</v>
      </c>
      <c r="N48" s="26">
        <f>'Cena na poramnuvanje'!N48*'Sreden kurs'!$D$13</f>
        <v>0</v>
      </c>
      <c r="O48" s="26">
        <f>'Cena na poramnuvanje'!O48*'Sreden kurs'!$D$13</f>
        <v>13820.29695</v>
      </c>
      <c r="P48" s="26">
        <f>'Cena na poramnuvanje'!P48*'Sreden kurs'!$D$13</f>
        <v>0</v>
      </c>
      <c r="Q48" s="26">
        <f>'Cena na poramnuvanje'!Q48*'Sreden kurs'!$D$13</f>
        <v>0</v>
      </c>
      <c r="R48" s="26">
        <f>'Cena na poramnuvanje'!R48*'Sreden kurs'!$D$13</f>
        <v>13830.785100000001</v>
      </c>
      <c r="S48" s="26">
        <f>'Cena na poramnuvanje'!S48*'Sreden kurs'!$D$13</f>
        <v>0</v>
      </c>
      <c r="T48" s="26">
        <f>'Cena na poramnuvanje'!T48*'Sreden kurs'!$D$13</f>
        <v>0</v>
      </c>
      <c r="U48" s="26">
        <f>'Cena na poramnuvanje'!U48*'Sreden kurs'!$D$13</f>
        <v>0</v>
      </c>
      <c r="V48" s="26">
        <f>'Cena na poramnuvanje'!V48*'Sreden kurs'!$D$13</f>
        <v>20718.085011163228</v>
      </c>
      <c r="W48" s="26">
        <f>'Cena na poramnuvanje'!W48*'Sreden kurs'!$D$13</f>
        <v>22660.306267552776</v>
      </c>
      <c r="X48" s="26">
        <f>'Cena na poramnuvanje'!X48*'Sreden kurs'!$D$13</f>
        <v>22926.201890655469</v>
      </c>
      <c r="Y48" s="26">
        <f>'Cena na poramnuvanje'!Y48*'Sreden kurs'!$D$13</f>
        <v>17334.428159307256</v>
      </c>
      <c r="Z48" s="26">
        <f>'Cena na poramnuvanje'!Z48*'Sreden kurs'!$D$13</f>
        <v>16738.579436154214</v>
      </c>
      <c r="AA48" s="27">
        <f>'Cena na poramnuvanje'!AA48*'Sreden kurs'!$D$13</f>
        <v>14077.733214910026</v>
      </c>
    </row>
    <row r="49" spans="2:27" x14ac:dyDescent="0.25">
      <c r="B49" s="66"/>
      <c r="C49" s="6" t="s">
        <v>27</v>
      </c>
      <c r="D49" s="26">
        <f>'Cena na poramnuvanje'!D49*'Sreden kurs'!$D$13</f>
        <v>0</v>
      </c>
      <c r="E49" s="26">
        <f>'Cena na poramnuvanje'!E49*'Sreden kurs'!$D$13</f>
        <v>0</v>
      </c>
      <c r="F49" s="26">
        <f>'Cena na poramnuvanje'!F49*'Sreden kurs'!$D$13</f>
        <v>0</v>
      </c>
      <c r="G49" s="26">
        <f>'Cena na poramnuvanje'!G49*'Sreden kurs'!$D$13</f>
        <v>0</v>
      </c>
      <c r="H49" s="26">
        <f>'Cena na poramnuvanje'!H49*'Sreden kurs'!$D$13</f>
        <v>0</v>
      </c>
      <c r="I49" s="26">
        <f>'Cena na poramnuvanje'!I49*'Sreden kurs'!$D$13</f>
        <v>3545.4492947368417</v>
      </c>
      <c r="J49" s="26">
        <f>'Cena na poramnuvanje'!J49*'Sreden kurs'!$D$13</f>
        <v>4248.3176999999996</v>
      </c>
      <c r="K49" s="26">
        <f>'Cena na poramnuvanje'!K49*'Sreden kurs'!$D$13</f>
        <v>5956.5665544580006</v>
      </c>
      <c r="L49" s="26">
        <f>'Cena na poramnuvanje'!L49*'Sreden kurs'!$D$13</f>
        <v>4819.3049250000004</v>
      </c>
      <c r="M49" s="26">
        <f>'Cena na poramnuvanje'!M49*'Sreden kurs'!$D$13</f>
        <v>4232.0425589999995</v>
      </c>
      <c r="N49" s="26">
        <f>'Cena na poramnuvanje'!N49*'Sreden kurs'!$D$13</f>
        <v>3379.4785828125</v>
      </c>
      <c r="O49" s="26">
        <f>'Cena na poramnuvanje'!O49*'Sreden kurs'!$D$13</f>
        <v>0</v>
      </c>
      <c r="P49" s="26">
        <f>'Cena na poramnuvanje'!P49*'Sreden kurs'!$D$13</f>
        <v>4632.6775500000003</v>
      </c>
      <c r="Q49" s="26">
        <f>'Cena na poramnuvanje'!Q49*'Sreden kurs'!$D$13</f>
        <v>4554.3248999999996</v>
      </c>
      <c r="R49" s="26">
        <f>'Cena na poramnuvanje'!R49*'Sreden kurs'!$D$13</f>
        <v>0</v>
      </c>
      <c r="S49" s="26">
        <f>'Cena na poramnuvanje'!S49*'Sreden kurs'!$D$13</f>
        <v>4712.88105</v>
      </c>
      <c r="T49" s="26">
        <f>'Cena na poramnuvanje'!T49*'Sreden kurs'!$D$13</f>
        <v>5163.2545499999997</v>
      </c>
      <c r="U49" s="26">
        <f>'Cena na poramnuvanje'!U49*'Sreden kurs'!$D$13</f>
        <v>7400.9321999999993</v>
      </c>
      <c r="V49" s="26">
        <f>'Cena na poramnuvanje'!V49*'Sreden kurs'!$D$13</f>
        <v>0</v>
      </c>
      <c r="W49" s="26">
        <f>'Cena na poramnuvanje'!W49*'Sreden kurs'!$D$13</f>
        <v>0</v>
      </c>
      <c r="X49" s="26">
        <f>'Cena na poramnuvanje'!X49*'Sreden kurs'!$D$13</f>
        <v>0</v>
      </c>
      <c r="Y49" s="26">
        <f>'Cena na poramnuvanje'!Y49*'Sreden kurs'!$D$13</f>
        <v>0</v>
      </c>
      <c r="Z49" s="26">
        <f>'Cena na poramnuvanje'!Z49*'Sreden kurs'!$D$13</f>
        <v>0</v>
      </c>
      <c r="AA49" s="27">
        <f>'Cena na poramnuvanje'!AA49*'Sreden kurs'!$D$13</f>
        <v>0</v>
      </c>
    </row>
    <row r="50" spans="2:27" x14ac:dyDescent="0.25">
      <c r="B50" s="66"/>
      <c r="C50" s="6" t="s">
        <v>28</v>
      </c>
      <c r="D50" s="26">
        <f>'Cena na poramnuvanje'!D50*'Sreden kurs'!$D$13</f>
        <v>6139.8863999999994</v>
      </c>
      <c r="E50" s="26">
        <f>'Cena na poramnuvanje'!E50*'Sreden kurs'!$D$13</f>
        <v>0</v>
      </c>
      <c r="F50" s="26">
        <f>'Cena na poramnuvanje'!F50*'Sreden kurs'!$D$13</f>
        <v>0</v>
      </c>
      <c r="G50" s="26">
        <f>'Cena na poramnuvanje'!G50*'Sreden kurs'!$D$13</f>
        <v>0</v>
      </c>
      <c r="H50" s="26">
        <f>'Cena na poramnuvanje'!H50*'Sreden kurs'!$D$13</f>
        <v>0</v>
      </c>
      <c r="I50" s="26">
        <f>'Cena na poramnuvanje'!I50*'Sreden kurs'!$D$13</f>
        <v>0</v>
      </c>
      <c r="J50" s="26">
        <f>'Cena na poramnuvanje'!J50*'Sreden kurs'!$D$13</f>
        <v>0</v>
      </c>
      <c r="K50" s="26">
        <f>'Cena na poramnuvanje'!K50*'Sreden kurs'!$D$13</f>
        <v>0</v>
      </c>
      <c r="L50" s="26">
        <f>'Cena na poramnuvanje'!L50*'Sreden kurs'!$D$13</f>
        <v>0</v>
      </c>
      <c r="M50" s="26">
        <f>'Cena na poramnuvanje'!M50*'Sreden kurs'!$D$13</f>
        <v>0</v>
      </c>
      <c r="N50" s="26">
        <f>'Cena na poramnuvanje'!N50*'Sreden kurs'!$D$13</f>
        <v>0</v>
      </c>
      <c r="O50" s="26">
        <f>'Cena na poramnuvanje'!O50*'Sreden kurs'!$D$13</f>
        <v>0</v>
      </c>
      <c r="P50" s="26">
        <f>'Cena na poramnuvanje'!P50*'Sreden kurs'!$D$13</f>
        <v>0</v>
      </c>
      <c r="Q50" s="26">
        <f>'Cena na poramnuvanje'!Q50*'Sreden kurs'!$D$13</f>
        <v>0</v>
      </c>
      <c r="R50" s="26">
        <f>'Cena na poramnuvanje'!R50*'Sreden kurs'!$D$13</f>
        <v>0</v>
      </c>
      <c r="S50" s="26">
        <f>'Cena na poramnuvanje'!S50*'Sreden kurs'!$D$13</f>
        <v>0</v>
      </c>
      <c r="T50" s="26">
        <f>'Cena na poramnuvanje'!T50*'Sreden kurs'!$D$13</f>
        <v>0</v>
      </c>
      <c r="U50" s="26">
        <f>'Cena na poramnuvanje'!U50*'Sreden kurs'!$D$13</f>
        <v>0</v>
      </c>
      <c r="V50" s="26">
        <f>'Cena na poramnuvanje'!V50*'Sreden kurs'!$D$13</f>
        <v>0</v>
      </c>
      <c r="W50" s="26">
        <f>'Cena na poramnuvanje'!W50*'Sreden kurs'!$D$13</f>
        <v>0</v>
      </c>
      <c r="X50" s="26">
        <f>'Cena na poramnuvanje'!X50*'Sreden kurs'!$D$13</f>
        <v>0</v>
      </c>
      <c r="Y50" s="26">
        <f>'Cena na poramnuvanje'!Y50*'Sreden kurs'!$D$13</f>
        <v>0</v>
      </c>
      <c r="Z50" s="26">
        <f>'Cena na poramnuvanje'!Z50*'Sreden kurs'!$D$13</f>
        <v>0</v>
      </c>
      <c r="AA50" s="27">
        <f>'Cena na poramnuvanje'!AA50*'Sreden kurs'!$D$13</f>
        <v>0</v>
      </c>
    </row>
    <row r="51" spans="2:27" ht="15.75" thickBot="1" x14ac:dyDescent="0.3">
      <c r="B51" s="67"/>
      <c r="C51" s="9" t="s">
        <v>29</v>
      </c>
      <c r="D51" s="28">
        <f>'Cena na poramnuvanje'!D51*'Sreden kurs'!$D$13</f>
        <v>18419.042250000002</v>
      </c>
      <c r="E51" s="28">
        <f>'Cena na poramnuvanje'!E51*'Sreden kurs'!$D$13</f>
        <v>0</v>
      </c>
      <c r="F51" s="28">
        <f>'Cena na poramnuvanje'!F51*'Sreden kurs'!$D$13</f>
        <v>0</v>
      </c>
      <c r="G51" s="28">
        <f>'Cena na poramnuvanje'!G51*'Sreden kurs'!$D$13</f>
        <v>0</v>
      </c>
      <c r="H51" s="28">
        <f>'Cena na poramnuvanje'!H51*'Sreden kurs'!$D$13</f>
        <v>0</v>
      </c>
      <c r="I51" s="28">
        <f>'Cena na poramnuvanje'!I51*'Sreden kurs'!$D$13</f>
        <v>0</v>
      </c>
      <c r="J51" s="28">
        <f>'Cena na poramnuvanje'!J51*'Sreden kurs'!$D$13</f>
        <v>0</v>
      </c>
      <c r="K51" s="28">
        <f>'Cena na poramnuvanje'!K51*'Sreden kurs'!$D$13</f>
        <v>0</v>
      </c>
      <c r="L51" s="28">
        <f>'Cena na poramnuvanje'!L51*'Sreden kurs'!$D$13</f>
        <v>0</v>
      </c>
      <c r="M51" s="28">
        <f>'Cena na poramnuvanje'!M51*'Sreden kurs'!$D$13</f>
        <v>0</v>
      </c>
      <c r="N51" s="28">
        <f>'Cena na poramnuvanje'!N51*'Sreden kurs'!$D$13</f>
        <v>0</v>
      </c>
      <c r="O51" s="28">
        <f>'Cena na poramnuvanje'!O51*'Sreden kurs'!$D$13</f>
        <v>0</v>
      </c>
      <c r="P51" s="28">
        <f>'Cena na poramnuvanje'!P51*'Sreden kurs'!$D$13</f>
        <v>0</v>
      </c>
      <c r="Q51" s="28">
        <f>'Cena na poramnuvanje'!Q51*'Sreden kurs'!$D$13</f>
        <v>0</v>
      </c>
      <c r="R51" s="28">
        <f>'Cena na poramnuvanje'!R51*'Sreden kurs'!$D$13</f>
        <v>0</v>
      </c>
      <c r="S51" s="28">
        <f>'Cena na poramnuvanje'!S51*'Sreden kurs'!$D$13</f>
        <v>0</v>
      </c>
      <c r="T51" s="28">
        <f>'Cena na poramnuvanje'!T51*'Sreden kurs'!$D$13</f>
        <v>0</v>
      </c>
      <c r="U51" s="28">
        <f>'Cena na poramnuvanje'!U51*'Sreden kurs'!$D$13</f>
        <v>0</v>
      </c>
      <c r="V51" s="28">
        <f>'Cena na poramnuvanje'!V51*'Sreden kurs'!$D$13</f>
        <v>0</v>
      </c>
      <c r="W51" s="28">
        <f>'Cena na poramnuvanje'!W51*'Sreden kurs'!$D$13</f>
        <v>0</v>
      </c>
      <c r="X51" s="28">
        <f>'Cena na poramnuvanje'!X51*'Sreden kurs'!$D$13</f>
        <v>0</v>
      </c>
      <c r="Y51" s="28">
        <f>'Cena na poramnuvanje'!Y51*'Sreden kurs'!$D$13</f>
        <v>0</v>
      </c>
      <c r="Z51" s="28">
        <f>'Cena na poramnuvanje'!Z51*'Sreden kurs'!$D$13</f>
        <v>0</v>
      </c>
      <c r="AA51" s="29">
        <f>'Cena na poramnuvanje'!AA51*'Sreden kurs'!$D$13</f>
        <v>0</v>
      </c>
    </row>
    <row r="52" spans="2:27" ht="15.75" thickTop="1" x14ac:dyDescent="0.25">
      <c r="B52" s="65" t="str">
        <f>'Cena na poramnuvanje'!B52:B55</f>
        <v>13.04.2022</v>
      </c>
      <c r="C52" s="6" t="s">
        <v>26</v>
      </c>
      <c r="D52" s="26">
        <f>'Cena na poramnuvanje'!D52*'Sreden kurs'!$D$14</f>
        <v>15293.474411071564</v>
      </c>
      <c r="E52" s="26">
        <f>'Cena na poramnuvanje'!E52*'Sreden kurs'!$D$14</f>
        <v>14665.486937500002</v>
      </c>
      <c r="F52" s="26">
        <f>'Cena na poramnuvanje'!F52*'Sreden kurs'!$D$14</f>
        <v>14331.977403677422</v>
      </c>
      <c r="G52" s="26">
        <f>'Cena na poramnuvanje'!G52*'Sreden kurs'!$D$14</f>
        <v>14198.500255363637</v>
      </c>
      <c r="H52" s="26">
        <f>'Cena na poramnuvanje'!H52*'Sreden kurs'!$D$14</f>
        <v>14711.984628599999</v>
      </c>
      <c r="I52" s="26">
        <f>'Cena na poramnuvanje'!I52*'Sreden kurs'!$D$14</f>
        <v>0</v>
      </c>
      <c r="J52" s="26">
        <f>'Cena na poramnuvanje'!J52*'Sreden kurs'!$D$14</f>
        <v>0</v>
      </c>
      <c r="K52" s="26">
        <f>'Cena na poramnuvanje'!K52*'Sreden kurs'!$D$14</f>
        <v>0</v>
      </c>
      <c r="L52" s="26">
        <f>'Cena na poramnuvanje'!L52*'Sreden kurs'!$D$14</f>
        <v>0</v>
      </c>
      <c r="M52" s="26">
        <f>'Cena na poramnuvanje'!M52*'Sreden kurs'!$D$14</f>
        <v>21695.325969667421</v>
      </c>
      <c r="N52" s="26">
        <f>'Cena na poramnuvanje'!N52*'Sreden kurs'!$D$14</f>
        <v>18116.528752253249</v>
      </c>
      <c r="O52" s="26">
        <f>'Cena na poramnuvanje'!O52*'Sreden kurs'!$D$14</f>
        <v>16188.722866000686</v>
      </c>
      <c r="P52" s="26">
        <f>'Cena na poramnuvanje'!P52*'Sreden kurs'!$D$14</f>
        <v>15517.084761139271</v>
      </c>
      <c r="Q52" s="26">
        <f>'Cena na poramnuvanje'!Q52*'Sreden kurs'!$D$14</f>
        <v>18049.576968000001</v>
      </c>
      <c r="R52" s="26">
        <f>'Cena na poramnuvanje'!R52*'Sreden kurs'!$D$14</f>
        <v>18513.525624000002</v>
      </c>
      <c r="S52" s="26">
        <f>'Cena na poramnuvanje'!S52*'Sreden kurs'!$D$14</f>
        <v>0</v>
      </c>
      <c r="T52" s="26">
        <f>'Cena na poramnuvanje'!T52*'Sreden kurs'!$D$14</f>
        <v>18552.393662999999</v>
      </c>
      <c r="U52" s="26">
        <f>'Cena na poramnuvanje'!U52*'Sreden kurs'!$D$14</f>
        <v>22326.295163999999</v>
      </c>
      <c r="V52" s="26">
        <f>'Cena na poramnuvanje'!V52*'Sreden kurs'!$D$14</f>
        <v>0</v>
      </c>
      <c r="W52" s="26">
        <f>'Cena na poramnuvanje'!W52*'Sreden kurs'!$D$14</f>
        <v>0</v>
      </c>
      <c r="X52" s="26">
        <f>'Cena na poramnuvanje'!X52*'Sreden kurs'!$D$14</f>
        <v>27914.038485000001</v>
      </c>
      <c r="Y52" s="26">
        <f>'Cena na poramnuvanje'!Y52*'Sreden kurs'!$D$14</f>
        <v>21975.124641717186</v>
      </c>
      <c r="Z52" s="26">
        <f>'Cena na poramnuvanje'!Z52*'Sreden kurs'!$D$14</f>
        <v>21185.522497313315</v>
      </c>
      <c r="AA52" s="27">
        <f>'Cena na poramnuvanje'!AA52*'Sreden kurs'!$D$14</f>
        <v>18602.014311428571</v>
      </c>
    </row>
    <row r="53" spans="2:27" x14ac:dyDescent="0.25">
      <c r="B53" s="66"/>
      <c r="C53" s="6" t="s">
        <v>27</v>
      </c>
      <c r="D53" s="26">
        <f>'Cena na poramnuvanje'!D53*'Sreden kurs'!$D$14</f>
        <v>0</v>
      </c>
      <c r="E53" s="26">
        <f>'Cena na poramnuvanje'!E53*'Sreden kurs'!$D$14</f>
        <v>0</v>
      </c>
      <c r="F53" s="26">
        <f>'Cena na poramnuvanje'!F53*'Sreden kurs'!$D$14</f>
        <v>0</v>
      </c>
      <c r="G53" s="26">
        <f>'Cena na poramnuvanje'!G53*'Sreden kurs'!$D$14</f>
        <v>0</v>
      </c>
      <c r="H53" s="26">
        <f>'Cena na poramnuvanje'!H53*'Sreden kurs'!$D$14</f>
        <v>0</v>
      </c>
      <c r="I53" s="26">
        <f>'Cena na poramnuvanje'!I53*'Sreden kurs'!$D$14</f>
        <v>0</v>
      </c>
      <c r="J53" s="26">
        <f>'Cena na poramnuvanje'!J53*'Sreden kurs'!$D$14</f>
        <v>0</v>
      </c>
      <c r="K53" s="26">
        <f>'Cena na poramnuvanje'!K53*'Sreden kurs'!$D$14</f>
        <v>0</v>
      </c>
      <c r="L53" s="26">
        <f>'Cena na poramnuvanje'!L53*'Sreden kurs'!$D$14</f>
        <v>8447.320475999999</v>
      </c>
      <c r="M53" s="26">
        <f>'Cena na poramnuvanje'!M53*'Sreden kurs'!$D$14</f>
        <v>0</v>
      </c>
      <c r="N53" s="26">
        <f>'Cena na poramnuvanje'!N53*'Sreden kurs'!$D$14</f>
        <v>0</v>
      </c>
      <c r="O53" s="26">
        <f>'Cena na poramnuvanje'!O53*'Sreden kurs'!$D$14</f>
        <v>0</v>
      </c>
      <c r="P53" s="26">
        <f>'Cena na poramnuvanje'!P53*'Sreden kurs'!$D$14</f>
        <v>0</v>
      </c>
      <c r="Q53" s="26">
        <f>'Cena na poramnuvanje'!Q53*'Sreden kurs'!$D$14</f>
        <v>0</v>
      </c>
      <c r="R53" s="26">
        <f>'Cena na poramnuvanje'!R53*'Sreden kurs'!$D$14</f>
        <v>0</v>
      </c>
      <c r="S53" s="26">
        <f>'Cena na poramnuvanje'!S53*'Sreden kurs'!$D$14</f>
        <v>3628.087850586207</v>
      </c>
      <c r="T53" s="26">
        <f>'Cena na poramnuvanje'!T53*'Sreden kurs'!$D$14</f>
        <v>0</v>
      </c>
      <c r="U53" s="26">
        <f>'Cena na poramnuvanje'!U53*'Sreden kurs'!$D$14</f>
        <v>0</v>
      </c>
      <c r="V53" s="26">
        <f>'Cena na poramnuvanje'!V53*'Sreden kurs'!$D$14</f>
        <v>8211.6444300000003</v>
      </c>
      <c r="W53" s="26">
        <f>'Cena na poramnuvanje'!W53*'Sreden kurs'!$D$14</f>
        <v>9222.2134439999991</v>
      </c>
      <c r="X53" s="26">
        <f>'Cena na poramnuvanje'!X53*'Sreden kurs'!$D$14</f>
        <v>0</v>
      </c>
      <c r="Y53" s="26">
        <f>'Cena na poramnuvanje'!Y53*'Sreden kurs'!$D$14</f>
        <v>0</v>
      </c>
      <c r="Z53" s="26">
        <f>'Cena na poramnuvanje'!Z53*'Sreden kurs'!$D$14</f>
        <v>0</v>
      </c>
      <c r="AA53" s="27">
        <f>'Cena na poramnuvanje'!AA53*'Sreden kurs'!$D$14</f>
        <v>0</v>
      </c>
    </row>
    <row r="54" spans="2:27" x14ac:dyDescent="0.25">
      <c r="B54" s="66"/>
      <c r="C54" s="6" t="s">
        <v>28</v>
      </c>
      <c r="D54" s="26">
        <f>'Cena na poramnuvanje'!D54*'Sreden kurs'!$D$14</f>
        <v>0</v>
      </c>
      <c r="E54" s="26">
        <f>'Cena na poramnuvanje'!E54*'Sreden kurs'!$D$14</f>
        <v>0</v>
      </c>
      <c r="F54" s="26">
        <f>'Cena na poramnuvanje'!F54*'Sreden kurs'!$D$14</f>
        <v>0</v>
      </c>
      <c r="G54" s="26">
        <f>'Cena na poramnuvanje'!G54*'Sreden kurs'!$D$14</f>
        <v>0</v>
      </c>
      <c r="H54" s="26">
        <f>'Cena na poramnuvanje'!H54*'Sreden kurs'!$D$14</f>
        <v>0</v>
      </c>
      <c r="I54" s="26">
        <f>'Cena na poramnuvanje'!I54*'Sreden kurs'!$D$14</f>
        <v>6549.5730480000002</v>
      </c>
      <c r="J54" s="26">
        <f>'Cena na poramnuvanje'!J54*'Sreden kurs'!$D$14</f>
        <v>7673.0444610000004</v>
      </c>
      <c r="K54" s="26">
        <f>'Cena na poramnuvanje'!K54*'Sreden kurs'!$D$14</f>
        <v>8270.2549650000019</v>
      </c>
      <c r="L54" s="26">
        <f>'Cena na poramnuvanje'!L54*'Sreden kurs'!$D$14</f>
        <v>0</v>
      </c>
      <c r="M54" s="26">
        <f>'Cena na poramnuvanje'!M54*'Sreden kurs'!$D$14</f>
        <v>0</v>
      </c>
      <c r="N54" s="26">
        <f>'Cena na poramnuvanje'!N54*'Sreden kurs'!$D$14</f>
        <v>0</v>
      </c>
      <c r="O54" s="26">
        <f>'Cena na poramnuvanje'!O54*'Sreden kurs'!$D$14</f>
        <v>0</v>
      </c>
      <c r="P54" s="26">
        <f>'Cena na poramnuvanje'!P54*'Sreden kurs'!$D$14</f>
        <v>0</v>
      </c>
      <c r="Q54" s="26">
        <f>'Cena na poramnuvanje'!Q54*'Sreden kurs'!$D$14</f>
        <v>0</v>
      </c>
      <c r="R54" s="26">
        <f>'Cena na poramnuvanje'!R54*'Sreden kurs'!$D$14</f>
        <v>0</v>
      </c>
      <c r="S54" s="26">
        <f>'Cena na poramnuvanje'!S54*'Sreden kurs'!$D$14</f>
        <v>0</v>
      </c>
      <c r="T54" s="26">
        <f>'Cena na poramnuvanje'!T54*'Sreden kurs'!$D$14</f>
        <v>0</v>
      </c>
      <c r="U54" s="26">
        <f>'Cena na poramnuvanje'!U54*'Sreden kurs'!$D$14</f>
        <v>0</v>
      </c>
      <c r="V54" s="26">
        <f>'Cena na poramnuvanje'!V54*'Sreden kurs'!$D$14</f>
        <v>0</v>
      </c>
      <c r="W54" s="26">
        <f>'Cena na poramnuvanje'!W54*'Sreden kurs'!$D$14</f>
        <v>0</v>
      </c>
      <c r="X54" s="26">
        <f>'Cena na poramnuvanje'!X54*'Sreden kurs'!$D$14</f>
        <v>0</v>
      </c>
      <c r="Y54" s="26">
        <f>'Cena na poramnuvanje'!Y54*'Sreden kurs'!$D$14</f>
        <v>0</v>
      </c>
      <c r="Z54" s="26">
        <f>'Cena na poramnuvanje'!Z54*'Sreden kurs'!$D$14</f>
        <v>0</v>
      </c>
      <c r="AA54" s="27">
        <f>'Cena na poramnuvanje'!AA54*'Sreden kurs'!$D$14</f>
        <v>0</v>
      </c>
    </row>
    <row r="55" spans="2:27" ht="15.75" thickBot="1" x14ac:dyDescent="0.3">
      <c r="B55" s="67"/>
      <c r="C55" s="9" t="s">
        <v>29</v>
      </c>
      <c r="D55" s="28">
        <f>'Cena na poramnuvanje'!D55*'Sreden kurs'!$D$14</f>
        <v>0</v>
      </c>
      <c r="E55" s="28">
        <f>'Cena na poramnuvanje'!E55*'Sreden kurs'!$D$14</f>
        <v>0</v>
      </c>
      <c r="F55" s="28">
        <f>'Cena na poramnuvanje'!F55*'Sreden kurs'!$D$14</f>
        <v>0</v>
      </c>
      <c r="G55" s="28">
        <f>'Cena na poramnuvanje'!G55*'Sreden kurs'!$D$14</f>
        <v>0</v>
      </c>
      <c r="H55" s="28">
        <f>'Cena na poramnuvanje'!H55*'Sreden kurs'!$D$14</f>
        <v>0</v>
      </c>
      <c r="I55" s="28">
        <f>'Cena na poramnuvanje'!I55*'Sreden kurs'!$D$14</f>
        <v>19648.719144000002</v>
      </c>
      <c r="J55" s="28">
        <f>'Cena na poramnuvanje'!J55*'Sreden kurs'!$D$14</f>
        <v>23019.133383</v>
      </c>
      <c r="K55" s="28">
        <f>'Cena na poramnuvanje'!K55*'Sreden kurs'!$D$14</f>
        <v>24810.764895</v>
      </c>
      <c r="L55" s="28">
        <f>'Cena na poramnuvanje'!L55*'Sreden kurs'!$D$14</f>
        <v>0</v>
      </c>
      <c r="M55" s="28">
        <f>'Cena na poramnuvanje'!M55*'Sreden kurs'!$D$14</f>
        <v>0</v>
      </c>
      <c r="N55" s="28">
        <f>'Cena na poramnuvanje'!N55*'Sreden kurs'!$D$14</f>
        <v>0</v>
      </c>
      <c r="O55" s="28">
        <f>'Cena na poramnuvanje'!O55*'Sreden kurs'!$D$14</f>
        <v>0</v>
      </c>
      <c r="P55" s="28">
        <f>'Cena na poramnuvanje'!P55*'Sreden kurs'!$D$14</f>
        <v>0</v>
      </c>
      <c r="Q55" s="28">
        <f>'Cena na poramnuvanje'!Q55*'Sreden kurs'!$D$14</f>
        <v>0</v>
      </c>
      <c r="R55" s="28">
        <f>'Cena na poramnuvanje'!R55*'Sreden kurs'!$D$14</f>
        <v>0</v>
      </c>
      <c r="S55" s="28">
        <f>'Cena na poramnuvanje'!S55*'Sreden kurs'!$D$14</f>
        <v>0</v>
      </c>
      <c r="T55" s="28">
        <f>'Cena na poramnuvanje'!T55*'Sreden kurs'!$D$14</f>
        <v>0</v>
      </c>
      <c r="U55" s="28">
        <f>'Cena na poramnuvanje'!U55*'Sreden kurs'!$D$14</f>
        <v>0</v>
      </c>
      <c r="V55" s="28">
        <f>'Cena na poramnuvanje'!V55*'Sreden kurs'!$D$14</f>
        <v>0</v>
      </c>
      <c r="W55" s="28">
        <f>'Cena na poramnuvanje'!W55*'Sreden kurs'!$D$14</f>
        <v>0</v>
      </c>
      <c r="X55" s="28">
        <f>'Cena na poramnuvanje'!X55*'Sreden kurs'!$D$14</f>
        <v>0</v>
      </c>
      <c r="Y55" s="28">
        <f>'Cena na poramnuvanje'!Y55*'Sreden kurs'!$D$14</f>
        <v>0</v>
      </c>
      <c r="Z55" s="28">
        <f>'Cena na poramnuvanje'!Z55*'Sreden kurs'!$D$14</f>
        <v>0</v>
      </c>
      <c r="AA55" s="29">
        <f>'Cena na poramnuvanje'!AA55*'Sreden kurs'!$D$14</f>
        <v>0</v>
      </c>
    </row>
    <row r="56" spans="2:27" ht="15.75" thickTop="1" x14ac:dyDescent="0.25">
      <c r="B56" s="65" t="str">
        <f>'Cena na poramnuvanje'!B56:B59</f>
        <v>14.04.2022</v>
      </c>
      <c r="C56" s="6" t="s">
        <v>26</v>
      </c>
      <c r="D56" s="26">
        <f>'Cena na poramnuvanje'!D56*'Sreden kurs'!$D$15</f>
        <v>21496.191736000001</v>
      </c>
      <c r="E56" s="26">
        <f>'Cena na poramnuvanje'!E56*'Sreden kurs'!$D$15</f>
        <v>0</v>
      </c>
      <c r="F56" s="26">
        <f>'Cena na poramnuvanje'!F56*'Sreden kurs'!$D$15</f>
        <v>16040.149036000001</v>
      </c>
      <c r="G56" s="26">
        <f>'Cena na poramnuvanje'!G56*'Sreden kurs'!$D$15</f>
        <v>15873.076994000001</v>
      </c>
      <c r="H56" s="26">
        <f>'Cena na poramnuvanje'!H56*'Sreden kurs'!$D$15</f>
        <v>16026.462691599998</v>
      </c>
      <c r="I56" s="26">
        <f>'Cena na poramnuvanje'!I56*'Sreden kurs'!$D$15</f>
        <v>0</v>
      </c>
      <c r="J56" s="26">
        <f>'Cena na poramnuvanje'!J56*'Sreden kurs'!$D$15</f>
        <v>0</v>
      </c>
      <c r="K56" s="26">
        <f>'Cena na poramnuvanje'!K56*'Sreden kurs'!$D$15</f>
        <v>0</v>
      </c>
      <c r="L56" s="26">
        <f>'Cena na poramnuvanje'!L56*'Sreden kurs'!$D$15</f>
        <v>26088.515134000001</v>
      </c>
      <c r="M56" s="26">
        <f>'Cena na poramnuvanje'!M56*'Sreden kurs'!$D$15</f>
        <v>23375.906333999999</v>
      </c>
      <c r="N56" s="26">
        <f>'Cena na poramnuvanje'!N56*'Sreden kurs'!$D$15</f>
        <v>0</v>
      </c>
      <c r="O56" s="26">
        <f>'Cena na poramnuvanje'!O56*'Sreden kurs'!$D$15</f>
        <v>0</v>
      </c>
      <c r="P56" s="26">
        <f>'Cena na poramnuvanje'!P56*'Sreden kurs'!$D$15</f>
        <v>18702.204672</v>
      </c>
      <c r="Q56" s="26">
        <f>'Cena na poramnuvanje'!Q56*'Sreden kurs'!$D$15</f>
        <v>15643.73825</v>
      </c>
      <c r="R56" s="26">
        <f>'Cena na poramnuvanje'!R56*'Sreden kurs'!$D$15</f>
        <v>0</v>
      </c>
      <c r="S56" s="26">
        <f>'Cena na poramnuvanje'!S56*'Sreden kurs'!$D$15</f>
        <v>0</v>
      </c>
      <c r="T56" s="26">
        <f>'Cena na poramnuvanje'!T56*'Sreden kurs'!$D$15</f>
        <v>0</v>
      </c>
      <c r="U56" s="26">
        <f>'Cena na poramnuvanje'!U56*'Sreden kurs'!$D$15</f>
        <v>0</v>
      </c>
      <c r="V56" s="26">
        <f>'Cena na poramnuvanje'!V56*'Sreden kurs'!$D$15</f>
        <v>0</v>
      </c>
      <c r="W56" s="26">
        <f>'Cena na poramnuvanje'!W56*'Sreden kurs'!$D$15</f>
        <v>0</v>
      </c>
      <c r="X56" s="26">
        <f>'Cena na poramnuvanje'!X56*'Sreden kurs'!$D$15</f>
        <v>0</v>
      </c>
      <c r="Y56" s="26">
        <f>'Cena na poramnuvanje'!Y56*'Sreden kurs'!$D$15</f>
        <v>0</v>
      </c>
      <c r="Z56" s="26">
        <f>'Cena na poramnuvanje'!Z56*'Sreden kurs'!$D$15</f>
        <v>0</v>
      </c>
      <c r="AA56" s="27">
        <f>'Cena na poramnuvanje'!AA56*'Sreden kurs'!$D$15</f>
        <v>21768.68562</v>
      </c>
    </row>
    <row r="57" spans="2:27" x14ac:dyDescent="0.25">
      <c r="B57" s="66"/>
      <c r="C57" s="6" t="s">
        <v>27</v>
      </c>
      <c r="D57" s="26">
        <f>'Cena na poramnuvanje'!D57*'Sreden kurs'!$D$15</f>
        <v>0</v>
      </c>
      <c r="E57" s="26">
        <f>'Cena na poramnuvanje'!E57*'Sreden kurs'!$D$15</f>
        <v>0</v>
      </c>
      <c r="F57" s="26">
        <f>'Cena na poramnuvanje'!F57*'Sreden kurs'!$D$15</f>
        <v>0</v>
      </c>
      <c r="G57" s="26">
        <f>'Cena na poramnuvanje'!G57*'Sreden kurs'!$D$15</f>
        <v>0</v>
      </c>
      <c r="H57" s="26">
        <f>'Cena na poramnuvanje'!H57*'Sreden kurs'!$D$15</f>
        <v>0</v>
      </c>
      <c r="I57" s="26">
        <f>'Cena na poramnuvanje'!I57*'Sreden kurs'!$D$15</f>
        <v>3781.9931692</v>
      </c>
      <c r="J57" s="26">
        <f>'Cena na poramnuvanje'!J57*'Sreden kurs'!$D$15</f>
        <v>4698.115141199999</v>
      </c>
      <c r="K57" s="26">
        <f>'Cena na poramnuvanje'!K57*'Sreden kurs'!$D$15</f>
        <v>5038.0543440000001</v>
      </c>
      <c r="L57" s="26">
        <f>'Cena na poramnuvanje'!L57*'Sreden kurs'!$D$15</f>
        <v>0</v>
      </c>
      <c r="M57" s="26">
        <f>'Cena na poramnuvanje'!M57*'Sreden kurs'!$D$15</f>
        <v>0</v>
      </c>
      <c r="N57" s="26">
        <f>'Cena na poramnuvanje'!N57*'Sreden kurs'!$D$15</f>
        <v>4003.5639879999999</v>
      </c>
      <c r="O57" s="26">
        <f>'Cena na poramnuvanje'!O57*'Sreden kurs'!$D$15</f>
        <v>3932.0497559999999</v>
      </c>
      <c r="P57" s="26">
        <f>'Cena na poramnuvanje'!P57*'Sreden kurs'!$D$15</f>
        <v>0</v>
      </c>
      <c r="Q57" s="26">
        <f>'Cena na poramnuvanje'!Q57*'Sreden kurs'!$D$15</f>
        <v>0</v>
      </c>
      <c r="R57" s="26">
        <f>'Cena na poramnuvanje'!R57*'Sreden kurs'!$D$15</f>
        <v>5968.9723639999993</v>
      </c>
      <c r="S57" s="26">
        <f>'Cena na poramnuvanje'!S57*'Sreden kurs'!$D$15</f>
        <v>5918.4192000000003</v>
      </c>
      <c r="T57" s="26">
        <f>'Cena na poramnuvanje'!T57*'Sreden kurs'!$D$15</f>
        <v>4077.1431864588708</v>
      </c>
      <c r="U57" s="26">
        <f>'Cena na poramnuvanje'!U57*'Sreden kurs'!$D$15</f>
        <v>4337.1446716972605</v>
      </c>
      <c r="V57" s="26">
        <f>'Cena na poramnuvanje'!V57*'Sreden kurs'!$D$15</f>
        <v>5143.6010471645577</v>
      </c>
      <c r="W57" s="26">
        <f>'Cena na poramnuvanje'!W57*'Sreden kurs'!$D$15</f>
        <v>5013.8684963076921</v>
      </c>
      <c r="X57" s="26">
        <f>'Cena na poramnuvanje'!X57*'Sreden kurs'!$D$15</f>
        <v>5036.6037510588239</v>
      </c>
      <c r="Y57" s="26">
        <f>'Cena na poramnuvanje'!Y57*'Sreden kurs'!$D$15</f>
        <v>6625.9015559932013</v>
      </c>
      <c r="Z57" s="26">
        <f>'Cena na poramnuvanje'!Z57*'Sreden kurs'!$D$15</f>
        <v>4692.1967219999997</v>
      </c>
      <c r="AA57" s="27">
        <f>'Cena na poramnuvanje'!AA57*'Sreden kurs'!$D$15</f>
        <v>0</v>
      </c>
    </row>
    <row r="58" spans="2:27" x14ac:dyDescent="0.25">
      <c r="B58" s="66"/>
      <c r="C58" s="6" t="s">
        <v>28</v>
      </c>
      <c r="D58" s="26">
        <f>'Cena na poramnuvanje'!D58*'Sreden kurs'!$D$15</f>
        <v>0</v>
      </c>
      <c r="E58" s="26">
        <f>'Cena na poramnuvanje'!E58*'Sreden kurs'!$D$15</f>
        <v>6400.5237639999996</v>
      </c>
      <c r="F58" s="26">
        <f>'Cena na poramnuvanje'!F58*'Sreden kurs'!$D$15</f>
        <v>0</v>
      </c>
      <c r="G58" s="26">
        <f>'Cena na poramnuvanje'!G58*'Sreden kurs'!$D$15</f>
        <v>0</v>
      </c>
      <c r="H58" s="26">
        <f>'Cena na poramnuvanje'!H58*'Sreden kurs'!$D$15</f>
        <v>0</v>
      </c>
      <c r="I58" s="26">
        <f>'Cena na poramnuvanje'!I58*'Sreden kurs'!$D$15</f>
        <v>0</v>
      </c>
      <c r="J58" s="26">
        <f>'Cena na poramnuvanje'!J58*'Sreden kurs'!$D$15</f>
        <v>0</v>
      </c>
      <c r="K58" s="26">
        <f>'Cena na poramnuvanje'!K58*'Sreden kurs'!$D$15</f>
        <v>0</v>
      </c>
      <c r="L58" s="26">
        <f>'Cena na poramnuvanje'!L58*'Sreden kurs'!$D$15</f>
        <v>0</v>
      </c>
      <c r="M58" s="26">
        <f>'Cena na poramnuvanje'!M58*'Sreden kurs'!$D$15</f>
        <v>0</v>
      </c>
      <c r="N58" s="26">
        <f>'Cena na poramnuvanje'!N58*'Sreden kurs'!$D$15</f>
        <v>0</v>
      </c>
      <c r="O58" s="26">
        <f>'Cena na poramnuvanje'!O58*'Sreden kurs'!$D$15</f>
        <v>0</v>
      </c>
      <c r="P58" s="26">
        <f>'Cena na poramnuvanje'!P58*'Sreden kurs'!$D$15</f>
        <v>0</v>
      </c>
      <c r="Q58" s="26">
        <f>'Cena na poramnuvanje'!Q58*'Sreden kurs'!$D$15</f>
        <v>0</v>
      </c>
      <c r="R58" s="26">
        <f>'Cena na poramnuvanje'!R58*'Sreden kurs'!$D$15</f>
        <v>0</v>
      </c>
      <c r="S58" s="26">
        <f>'Cena na poramnuvanje'!S58*'Sreden kurs'!$D$15</f>
        <v>0</v>
      </c>
      <c r="T58" s="26">
        <f>'Cena na poramnuvanje'!T58*'Sreden kurs'!$D$15</f>
        <v>0</v>
      </c>
      <c r="U58" s="26">
        <f>'Cena na poramnuvanje'!U58*'Sreden kurs'!$D$15</f>
        <v>0</v>
      </c>
      <c r="V58" s="26">
        <f>'Cena na poramnuvanje'!V58*'Sreden kurs'!$D$15</f>
        <v>0</v>
      </c>
      <c r="W58" s="26">
        <f>'Cena na poramnuvanje'!W58*'Sreden kurs'!$D$15</f>
        <v>0</v>
      </c>
      <c r="X58" s="26">
        <f>'Cena na poramnuvanje'!X58*'Sreden kurs'!$D$15</f>
        <v>0</v>
      </c>
      <c r="Y58" s="26">
        <f>'Cena na poramnuvanje'!Y58*'Sreden kurs'!$D$15</f>
        <v>0</v>
      </c>
      <c r="Z58" s="26">
        <f>'Cena na poramnuvanje'!Z58*'Sreden kurs'!$D$15</f>
        <v>0</v>
      </c>
      <c r="AA58" s="27">
        <f>'Cena na poramnuvanje'!AA58*'Sreden kurs'!$D$15</f>
        <v>0</v>
      </c>
    </row>
    <row r="59" spans="2:27" ht="15.75" thickBot="1" x14ac:dyDescent="0.3">
      <c r="B59" s="67"/>
      <c r="C59" s="9" t="s">
        <v>29</v>
      </c>
      <c r="D59" s="28">
        <f>'Cena na poramnuvanje'!D59*'Sreden kurs'!$D$15</f>
        <v>0</v>
      </c>
      <c r="E59" s="28">
        <f>'Cena na poramnuvanje'!E59*'Sreden kurs'!$D$15</f>
        <v>19200.95479</v>
      </c>
      <c r="F59" s="28">
        <f>'Cena na poramnuvanje'!F59*'Sreden kurs'!$D$15</f>
        <v>0</v>
      </c>
      <c r="G59" s="28">
        <f>'Cena na poramnuvanje'!G59*'Sreden kurs'!$D$15</f>
        <v>0</v>
      </c>
      <c r="H59" s="28">
        <f>'Cena na poramnuvanje'!H59*'Sreden kurs'!$D$15</f>
        <v>0</v>
      </c>
      <c r="I59" s="28">
        <f>'Cena na poramnuvanje'!I59*'Sreden kurs'!$D$15</f>
        <v>0</v>
      </c>
      <c r="J59" s="28">
        <f>'Cena na poramnuvanje'!J59*'Sreden kurs'!$D$15</f>
        <v>0</v>
      </c>
      <c r="K59" s="28">
        <f>'Cena na poramnuvanje'!K59*'Sreden kurs'!$D$15</f>
        <v>0</v>
      </c>
      <c r="L59" s="28">
        <f>'Cena na poramnuvanje'!L59*'Sreden kurs'!$D$15</f>
        <v>0</v>
      </c>
      <c r="M59" s="28">
        <f>'Cena na poramnuvanje'!M59*'Sreden kurs'!$D$15</f>
        <v>0</v>
      </c>
      <c r="N59" s="28">
        <f>'Cena na poramnuvanje'!N59*'Sreden kurs'!$D$15</f>
        <v>0</v>
      </c>
      <c r="O59" s="28">
        <f>'Cena na poramnuvanje'!O59*'Sreden kurs'!$D$15</f>
        <v>0</v>
      </c>
      <c r="P59" s="28">
        <f>'Cena na poramnuvanje'!P59*'Sreden kurs'!$D$15</f>
        <v>0</v>
      </c>
      <c r="Q59" s="28">
        <f>'Cena na poramnuvanje'!Q59*'Sreden kurs'!$D$15</f>
        <v>0</v>
      </c>
      <c r="R59" s="28">
        <f>'Cena na poramnuvanje'!R59*'Sreden kurs'!$D$15</f>
        <v>0</v>
      </c>
      <c r="S59" s="28">
        <f>'Cena na poramnuvanje'!S59*'Sreden kurs'!$D$15</f>
        <v>0</v>
      </c>
      <c r="T59" s="28">
        <f>'Cena na poramnuvanje'!T59*'Sreden kurs'!$D$15</f>
        <v>0</v>
      </c>
      <c r="U59" s="28">
        <f>'Cena na poramnuvanje'!U59*'Sreden kurs'!$D$15</f>
        <v>0</v>
      </c>
      <c r="V59" s="28">
        <f>'Cena na poramnuvanje'!V59*'Sreden kurs'!$D$15</f>
        <v>0</v>
      </c>
      <c r="W59" s="28">
        <f>'Cena na poramnuvanje'!W59*'Sreden kurs'!$D$15</f>
        <v>0</v>
      </c>
      <c r="X59" s="28">
        <f>'Cena na poramnuvanje'!X59*'Sreden kurs'!$D$15</f>
        <v>0</v>
      </c>
      <c r="Y59" s="28">
        <f>'Cena na poramnuvanje'!Y59*'Sreden kurs'!$D$15</f>
        <v>0</v>
      </c>
      <c r="Z59" s="28">
        <f>'Cena na poramnuvanje'!Z59*'Sreden kurs'!$D$15</f>
        <v>0</v>
      </c>
      <c r="AA59" s="29">
        <f>'Cena na poramnuvanje'!AA59*'Sreden kurs'!$D$15</f>
        <v>0</v>
      </c>
    </row>
    <row r="60" spans="2:27" ht="15.75" thickTop="1" x14ac:dyDescent="0.25">
      <c r="B60" s="65" t="str">
        <f>'Cena na poramnuvanje'!B60:B63</f>
        <v>15.04.2022</v>
      </c>
      <c r="C60" s="6" t="s">
        <v>26</v>
      </c>
      <c r="D60" s="26">
        <f>'Cena na poramnuvanje'!D60*'Sreden kurs'!$D$16</f>
        <v>19254.518668518518</v>
      </c>
      <c r="E60" s="26">
        <f>'Cena na poramnuvanje'!E60*'Sreden kurs'!$D$16</f>
        <v>18403.296059999997</v>
      </c>
      <c r="F60" s="26">
        <f>'Cena na poramnuvanje'!F60*'Sreden kurs'!$D$16</f>
        <v>18003.291400000002</v>
      </c>
      <c r="G60" s="26">
        <f>'Cena na poramnuvanje'!G60*'Sreden kurs'!$D$16</f>
        <v>16391.321123478261</v>
      </c>
      <c r="H60" s="26">
        <f>'Cena na poramnuvanje'!H60*'Sreden kurs'!$D$16</f>
        <v>15377.366928205127</v>
      </c>
      <c r="I60" s="26">
        <f>'Cena na poramnuvanje'!I60*'Sreden kurs'!$D$16</f>
        <v>15772.962386666666</v>
      </c>
      <c r="J60" s="26">
        <f>'Cena na poramnuvanje'!J60*'Sreden kurs'!$D$16</f>
        <v>0</v>
      </c>
      <c r="K60" s="26">
        <f>'Cena na poramnuvanje'!K60*'Sreden kurs'!$D$16</f>
        <v>0</v>
      </c>
      <c r="L60" s="26">
        <f>'Cena na poramnuvanje'!L60*'Sreden kurs'!$D$16</f>
        <v>19856.009440000002</v>
      </c>
      <c r="M60" s="26">
        <f>'Cena na poramnuvanje'!M60*'Sreden kurs'!$D$16</f>
        <v>17558.29392</v>
      </c>
      <c r="N60" s="26">
        <f>'Cena na poramnuvanje'!N60*'Sreden kurs'!$D$16</f>
        <v>0</v>
      </c>
      <c r="O60" s="26">
        <f>'Cena na poramnuvanje'!O60*'Sreden kurs'!$D$16</f>
        <v>0</v>
      </c>
      <c r="P60" s="26">
        <f>'Cena na poramnuvanje'!P60*'Sreden kurs'!$D$16</f>
        <v>0</v>
      </c>
      <c r="Q60" s="26">
        <f>'Cena na poramnuvanje'!Q60*'Sreden kurs'!$D$16</f>
        <v>0</v>
      </c>
      <c r="R60" s="26">
        <f>'Cena na poramnuvanje'!R60*'Sreden kurs'!$D$16</f>
        <v>0</v>
      </c>
      <c r="S60" s="26">
        <f>'Cena na poramnuvanje'!S60*'Sreden kurs'!$D$16</f>
        <v>0</v>
      </c>
      <c r="T60" s="26">
        <f>'Cena na poramnuvanje'!T60*'Sreden kurs'!$D$16</f>
        <v>0</v>
      </c>
      <c r="U60" s="26">
        <f>'Cena na poramnuvanje'!U60*'Sreden kurs'!$D$16</f>
        <v>0</v>
      </c>
      <c r="V60" s="26">
        <f>'Cena na poramnuvanje'!V60*'Sreden kurs'!$D$16</f>
        <v>0</v>
      </c>
      <c r="W60" s="26">
        <f>'Cena na poramnuvanje'!W60*'Sreden kurs'!$D$16</f>
        <v>0</v>
      </c>
      <c r="X60" s="26">
        <f>'Cena na poramnuvanje'!X60*'Sreden kurs'!$D$16</f>
        <v>21266.384194428301</v>
      </c>
      <c r="Y60" s="26">
        <f>'Cena na poramnuvanje'!Y60*'Sreden kurs'!$D$16</f>
        <v>16732.783532500001</v>
      </c>
      <c r="Z60" s="26">
        <f>'Cena na poramnuvanje'!Z60*'Sreden kurs'!$D$16</f>
        <v>16432.857080000002</v>
      </c>
      <c r="AA60" s="27">
        <f>'Cena na poramnuvanje'!AA60*'Sreden kurs'!$D$16</f>
        <v>15723.44974</v>
      </c>
    </row>
    <row r="61" spans="2:27" x14ac:dyDescent="0.25">
      <c r="B61" s="66"/>
      <c r="C61" s="6" t="s">
        <v>27</v>
      </c>
      <c r="D61" s="26">
        <f>'Cena na poramnuvanje'!D61*'Sreden kurs'!$D$16</f>
        <v>0</v>
      </c>
      <c r="E61" s="26">
        <f>'Cena na poramnuvanje'!E61*'Sreden kurs'!$D$16</f>
        <v>0</v>
      </c>
      <c r="F61" s="26">
        <f>'Cena na poramnuvanje'!F61*'Sreden kurs'!$D$16</f>
        <v>0</v>
      </c>
      <c r="G61" s="26">
        <f>'Cena na poramnuvanje'!G61*'Sreden kurs'!$D$16</f>
        <v>0</v>
      </c>
      <c r="H61" s="26">
        <f>'Cena na poramnuvanje'!H61*'Sreden kurs'!$D$16</f>
        <v>0</v>
      </c>
      <c r="I61" s="26">
        <f>'Cena na poramnuvanje'!I61*'Sreden kurs'!$D$16</f>
        <v>0</v>
      </c>
      <c r="J61" s="26">
        <f>'Cena na poramnuvanje'!J61*'Sreden kurs'!$D$16</f>
        <v>0</v>
      </c>
      <c r="K61" s="26">
        <f>'Cena na poramnuvanje'!K61*'Sreden kurs'!$D$16</f>
        <v>6808.0916399999996</v>
      </c>
      <c r="L61" s="26">
        <f>'Cena na poramnuvanje'!L61*'Sreden kurs'!$D$16</f>
        <v>0</v>
      </c>
      <c r="M61" s="26">
        <f>'Cena na poramnuvanje'!M61*'Sreden kurs'!$D$16</f>
        <v>0</v>
      </c>
      <c r="N61" s="26">
        <f>'Cena na poramnuvanje'!N61*'Sreden kurs'!$D$16</f>
        <v>5874.3365400000002</v>
      </c>
      <c r="O61" s="26">
        <f>'Cena na poramnuvanje'!O61*'Sreden kurs'!$D$16</f>
        <v>5749.2195199999996</v>
      </c>
      <c r="P61" s="26">
        <f>'Cena na poramnuvanje'!P61*'Sreden kurs'!$D$16</f>
        <v>4931.9526799999994</v>
      </c>
      <c r="Q61" s="26">
        <f>'Cena na poramnuvanje'!Q61*'Sreden kurs'!$D$16</f>
        <v>5166.7782200000001</v>
      </c>
      <c r="R61" s="26">
        <f>'Cena na poramnuvanje'!R61*'Sreden kurs'!$D$16</f>
        <v>4049.7036695709571</v>
      </c>
      <c r="S61" s="26">
        <f>'Cena na poramnuvanje'!S61*'Sreden kurs'!$D$16</f>
        <v>2794.309462857143</v>
      </c>
      <c r="T61" s="26">
        <f>'Cena na poramnuvanje'!T61*'Sreden kurs'!$D$16</f>
        <v>4777.2513400000007</v>
      </c>
      <c r="U61" s="26">
        <f>'Cena na poramnuvanje'!U61*'Sreden kurs'!$D$16</f>
        <v>3509.7403305238367</v>
      </c>
      <c r="V61" s="26">
        <f>'Cena na poramnuvanje'!V61*'Sreden kurs'!$D$16</f>
        <v>3628.1597958620691</v>
      </c>
      <c r="W61" s="26">
        <f>'Cena na poramnuvanje'!W61*'Sreden kurs'!$D$16</f>
        <v>7037.3701200000005</v>
      </c>
      <c r="X61" s="26">
        <f>'Cena na poramnuvanje'!X61*'Sreden kurs'!$D$16</f>
        <v>0</v>
      </c>
      <c r="Y61" s="26">
        <f>'Cena na poramnuvanje'!Y61*'Sreden kurs'!$D$16</f>
        <v>0</v>
      </c>
      <c r="Z61" s="26">
        <f>'Cena na poramnuvanje'!Z61*'Sreden kurs'!$D$16</f>
        <v>0</v>
      </c>
      <c r="AA61" s="27">
        <f>'Cena na poramnuvanje'!AA61*'Sreden kurs'!$D$16</f>
        <v>0</v>
      </c>
    </row>
    <row r="62" spans="2:27" x14ac:dyDescent="0.25">
      <c r="B62" s="66"/>
      <c r="C62" s="6" t="s">
        <v>28</v>
      </c>
      <c r="D62" s="26">
        <f>'Cena na poramnuvanje'!D62*'Sreden kurs'!$D$16</f>
        <v>0</v>
      </c>
      <c r="E62" s="26">
        <f>'Cena na poramnuvanje'!E62*'Sreden kurs'!$D$16</f>
        <v>0</v>
      </c>
      <c r="F62" s="26">
        <f>'Cena na poramnuvanje'!F62*'Sreden kurs'!$D$16</f>
        <v>0</v>
      </c>
      <c r="G62" s="26">
        <f>'Cena na poramnuvanje'!G62*'Sreden kurs'!$D$16</f>
        <v>0</v>
      </c>
      <c r="H62" s="26">
        <f>'Cena na poramnuvanje'!H62*'Sreden kurs'!$D$16</f>
        <v>0</v>
      </c>
      <c r="I62" s="26">
        <f>'Cena na poramnuvanje'!I62*'Sreden kurs'!$D$16</f>
        <v>0</v>
      </c>
      <c r="J62" s="26">
        <f>'Cena na poramnuvanje'!J62*'Sreden kurs'!$D$16</f>
        <v>6327.9627799999998</v>
      </c>
      <c r="K62" s="26">
        <f>'Cena na poramnuvanje'!K62*'Sreden kurs'!$D$16</f>
        <v>0</v>
      </c>
      <c r="L62" s="26">
        <f>'Cena na poramnuvanje'!L62*'Sreden kurs'!$D$16</f>
        <v>0</v>
      </c>
      <c r="M62" s="26">
        <f>'Cena na poramnuvanje'!M62*'Sreden kurs'!$D$16</f>
        <v>0</v>
      </c>
      <c r="N62" s="26">
        <f>'Cena na poramnuvanje'!N62*'Sreden kurs'!$D$16</f>
        <v>0</v>
      </c>
      <c r="O62" s="26">
        <f>'Cena na poramnuvanje'!O62*'Sreden kurs'!$D$16</f>
        <v>0</v>
      </c>
      <c r="P62" s="26">
        <f>'Cena na poramnuvanje'!P62*'Sreden kurs'!$D$16</f>
        <v>0</v>
      </c>
      <c r="Q62" s="26">
        <f>'Cena na poramnuvanje'!Q62*'Sreden kurs'!$D$16</f>
        <v>0</v>
      </c>
      <c r="R62" s="26">
        <f>'Cena na poramnuvanje'!R62*'Sreden kurs'!$D$16</f>
        <v>0</v>
      </c>
      <c r="S62" s="26">
        <f>'Cena na poramnuvanje'!S62*'Sreden kurs'!$D$16</f>
        <v>0</v>
      </c>
      <c r="T62" s="26">
        <f>'Cena na poramnuvanje'!T62*'Sreden kurs'!$D$16</f>
        <v>0</v>
      </c>
      <c r="U62" s="26">
        <f>'Cena na poramnuvanje'!U62*'Sreden kurs'!$D$16</f>
        <v>0</v>
      </c>
      <c r="V62" s="26">
        <f>'Cena na poramnuvanje'!V62*'Sreden kurs'!$D$16</f>
        <v>0</v>
      </c>
      <c r="W62" s="26">
        <f>'Cena na poramnuvanje'!W62*'Sreden kurs'!$D$16</f>
        <v>0</v>
      </c>
      <c r="X62" s="26">
        <f>'Cena na poramnuvanje'!X62*'Sreden kurs'!$D$16</f>
        <v>0</v>
      </c>
      <c r="Y62" s="26">
        <f>'Cena na poramnuvanje'!Y62*'Sreden kurs'!$D$16</f>
        <v>0</v>
      </c>
      <c r="Z62" s="26">
        <f>'Cena na poramnuvanje'!Z62*'Sreden kurs'!$D$16</f>
        <v>0</v>
      </c>
      <c r="AA62" s="27">
        <f>'Cena na poramnuvanje'!AA62*'Sreden kurs'!$D$16</f>
        <v>0</v>
      </c>
    </row>
    <row r="63" spans="2:27" ht="15.75" thickBot="1" x14ac:dyDescent="0.3">
      <c r="B63" s="67"/>
      <c r="C63" s="9" t="s">
        <v>29</v>
      </c>
      <c r="D63" s="28">
        <f>'Cena na poramnuvanje'!D63*'Sreden kurs'!$D$16</f>
        <v>0</v>
      </c>
      <c r="E63" s="28">
        <f>'Cena na poramnuvanje'!E63*'Sreden kurs'!$D$16</f>
        <v>0</v>
      </c>
      <c r="F63" s="28">
        <f>'Cena na poramnuvanje'!F63*'Sreden kurs'!$D$16</f>
        <v>0</v>
      </c>
      <c r="G63" s="28">
        <f>'Cena na poramnuvanje'!G63*'Sreden kurs'!$D$16</f>
        <v>0</v>
      </c>
      <c r="H63" s="28">
        <f>'Cena na poramnuvanje'!H63*'Sreden kurs'!$D$16</f>
        <v>0</v>
      </c>
      <c r="I63" s="28">
        <f>'Cena na poramnuvanje'!I63*'Sreden kurs'!$D$16</f>
        <v>0</v>
      </c>
      <c r="J63" s="28">
        <f>'Cena na poramnuvanje'!J63*'Sreden kurs'!$D$16</f>
        <v>18983.272000000001</v>
      </c>
      <c r="K63" s="28">
        <f>'Cena na poramnuvanje'!K63*'Sreden kurs'!$D$16</f>
        <v>0</v>
      </c>
      <c r="L63" s="28">
        <f>'Cena na poramnuvanje'!L63*'Sreden kurs'!$D$16</f>
        <v>0</v>
      </c>
      <c r="M63" s="28">
        <f>'Cena na poramnuvanje'!M63*'Sreden kurs'!$D$16</f>
        <v>0</v>
      </c>
      <c r="N63" s="28">
        <f>'Cena na poramnuvanje'!N63*'Sreden kurs'!$D$16</f>
        <v>0</v>
      </c>
      <c r="O63" s="28">
        <f>'Cena na poramnuvanje'!O63*'Sreden kurs'!$D$16</f>
        <v>0</v>
      </c>
      <c r="P63" s="28">
        <f>'Cena na poramnuvanje'!P63*'Sreden kurs'!$D$16</f>
        <v>0</v>
      </c>
      <c r="Q63" s="28">
        <f>'Cena na poramnuvanje'!Q63*'Sreden kurs'!$D$16</f>
        <v>0</v>
      </c>
      <c r="R63" s="28">
        <f>'Cena na poramnuvanje'!R63*'Sreden kurs'!$D$16</f>
        <v>0</v>
      </c>
      <c r="S63" s="28">
        <f>'Cena na poramnuvanje'!S63*'Sreden kurs'!$D$16</f>
        <v>0</v>
      </c>
      <c r="T63" s="28">
        <f>'Cena na poramnuvanje'!T63*'Sreden kurs'!$D$16</f>
        <v>0</v>
      </c>
      <c r="U63" s="28">
        <f>'Cena na poramnuvanje'!U63*'Sreden kurs'!$D$16</f>
        <v>0</v>
      </c>
      <c r="V63" s="28">
        <f>'Cena na poramnuvanje'!V63*'Sreden kurs'!$D$16</f>
        <v>0</v>
      </c>
      <c r="W63" s="28">
        <f>'Cena na poramnuvanje'!W63*'Sreden kurs'!$D$16</f>
        <v>0</v>
      </c>
      <c r="X63" s="28">
        <f>'Cena na poramnuvanje'!X63*'Sreden kurs'!$D$16</f>
        <v>0</v>
      </c>
      <c r="Y63" s="28">
        <f>'Cena na poramnuvanje'!Y63*'Sreden kurs'!$D$16</f>
        <v>0</v>
      </c>
      <c r="Z63" s="28">
        <f>'Cena na poramnuvanje'!Z63*'Sreden kurs'!$D$16</f>
        <v>0</v>
      </c>
      <c r="AA63" s="29">
        <f>'Cena na poramnuvanje'!AA63*'Sreden kurs'!$D$16</f>
        <v>0</v>
      </c>
    </row>
    <row r="64" spans="2:27" ht="15.75" thickTop="1" x14ac:dyDescent="0.25">
      <c r="B64" s="65" t="str">
        <f>'Cena na poramnuvanje'!B64:B67</f>
        <v>16.04.2022</v>
      </c>
      <c r="C64" s="6" t="s">
        <v>26</v>
      </c>
      <c r="D64" s="26">
        <f>'Cena na poramnuvanje'!D64*'Sreden kurs'!$D$17</f>
        <v>0</v>
      </c>
      <c r="E64" s="26">
        <f>'Cena na poramnuvanje'!E64*'Sreden kurs'!$D$17</f>
        <v>0</v>
      </c>
      <c r="F64" s="26">
        <f>'Cena na poramnuvanje'!F64*'Sreden kurs'!$D$17</f>
        <v>0</v>
      </c>
      <c r="G64" s="26">
        <f>'Cena na poramnuvanje'!G64*'Sreden kurs'!$D$17</f>
        <v>13949.70954</v>
      </c>
      <c r="H64" s="26">
        <f>'Cena na poramnuvanje'!H64*'Sreden kurs'!$D$17</f>
        <v>0</v>
      </c>
      <c r="I64" s="26">
        <f>'Cena na poramnuvanje'!I64*'Sreden kurs'!$D$17</f>
        <v>0</v>
      </c>
      <c r="J64" s="26">
        <f>'Cena na poramnuvanje'!J64*'Sreden kurs'!$D$17</f>
        <v>0</v>
      </c>
      <c r="K64" s="26">
        <f>'Cena na poramnuvanje'!K64*'Sreden kurs'!$D$17</f>
        <v>0</v>
      </c>
      <c r="L64" s="26">
        <f>'Cena na poramnuvanje'!L64*'Sreden kurs'!$D$17</f>
        <v>0</v>
      </c>
      <c r="M64" s="26">
        <f>'Cena na poramnuvanje'!M64*'Sreden kurs'!$D$17</f>
        <v>0</v>
      </c>
      <c r="N64" s="26">
        <f>'Cena na poramnuvanje'!N64*'Sreden kurs'!$D$17</f>
        <v>0</v>
      </c>
      <c r="O64" s="26">
        <f>'Cena na poramnuvanje'!O64*'Sreden kurs'!$D$17</f>
        <v>0</v>
      </c>
      <c r="P64" s="26">
        <f>'Cena na poramnuvanje'!P64*'Sreden kurs'!$D$17</f>
        <v>0</v>
      </c>
      <c r="Q64" s="26">
        <f>'Cena na poramnuvanje'!Q64*'Sreden kurs'!$D$17</f>
        <v>0</v>
      </c>
      <c r="R64" s="26">
        <f>'Cena na poramnuvanje'!R64*'Sreden kurs'!$D$17</f>
        <v>0</v>
      </c>
      <c r="S64" s="26">
        <f>'Cena na poramnuvanje'!S64*'Sreden kurs'!$D$17</f>
        <v>0</v>
      </c>
      <c r="T64" s="26">
        <f>'Cena na poramnuvanje'!T64*'Sreden kurs'!$D$17</f>
        <v>0</v>
      </c>
      <c r="U64" s="26">
        <f>'Cena na poramnuvanje'!U64*'Sreden kurs'!$D$17</f>
        <v>12288.38451</v>
      </c>
      <c r="V64" s="26">
        <f>'Cena na poramnuvanje'!V64*'Sreden kurs'!$D$17</f>
        <v>15818.00721</v>
      </c>
      <c r="W64" s="26">
        <f>'Cena na poramnuvanje'!W64*'Sreden kurs'!$D$17</f>
        <v>19214.576069999999</v>
      </c>
      <c r="X64" s="26">
        <f>'Cena na poramnuvanje'!X64*'Sreden kurs'!$D$17</f>
        <v>21120.449130000001</v>
      </c>
      <c r="Y64" s="26">
        <f>'Cena na poramnuvanje'!Y64*'Sreden kurs'!$D$17</f>
        <v>17969.044289999998</v>
      </c>
      <c r="Z64" s="26">
        <f>'Cena na poramnuvanje'!Z64*'Sreden kurs'!$D$17</f>
        <v>0</v>
      </c>
      <c r="AA64" s="27">
        <f>'Cena na poramnuvanje'!AA64*'Sreden kurs'!$D$17</f>
        <v>0</v>
      </c>
    </row>
    <row r="65" spans="2:27" x14ac:dyDescent="0.25">
      <c r="B65" s="66"/>
      <c r="C65" s="6" t="s">
        <v>27</v>
      </c>
      <c r="D65" s="26">
        <f>'Cena na poramnuvanje'!D65*'Sreden kurs'!$D$17</f>
        <v>3533.1133100000002</v>
      </c>
      <c r="E65" s="26">
        <f>'Cena na poramnuvanje'!E65*'Sreden kurs'!$D$17</f>
        <v>3409.4896597070751</v>
      </c>
      <c r="F65" s="26">
        <f>'Cena na poramnuvanje'!F65*'Sreden kurs'!$D$17</f>
        <v>3291.2345699999996</v>
      </c>
      <c r="G65" s="26">
        <f>'Cena na poramnuvanje'!G65*'Sreden kurs'!$D$17</f>
        <v>0</v>
      </c>
      <c r="H65" s="26">
        <f>'Cena na poramnuvanje'!H65*'Sreden kurs'!$D$17</f>
        <v>0</v>
      </c>
      <c r="I65" s="26">
        <f>'Cena na poramnuvanje'!I65*'Sreden kurs'!$D$17</f>
        <v>0</v>
      </c>
      <c r="J65" s="26">
        <f>'Cena na poramnuvanje'!J65*'Sreden kurs'!$D$17</f>
        <v>0</v>
      </c>
      <c r="K65" s="26">
        <f>'Cena na poramnuvanje'!K65*'Sreden kurs'!$D$17</f>
        <v>5886.4004399999994</v>
      </c>
      <c r="L65" s="26">
        <f>'Cena na poramnuvanje'!L65*'Sreden kurs'!$D$17</f>
        <v>3505.3407716129032</v>
      </c>
      <c r="M65" s="26">
        <f>'Cena na poramnuvanje'!M65*'Sreden kurs'!$D$17</f>
        <v>4225.6985167008979</v>
      </c>
      <c r="N65" s="26">
        <f>'Cena na poramnuvanje'!N65*'Sreden kurs'!$D$17</f>
        <v>2902.0869678148251</v>
      </c>
      <c r="O65" s="26">
        <f>'Cena na poramnuvanje'!O65*'Sreden kurs'!$D$17</f>
        <v>2585.3156371911568</v>
      </c>
      <c r="P65" s="26">
        <f>'Cena na poramnuvanje'!P65*'Sreden kurs'!$D$17</f>
        <v>1742.0221403929272</v>
      </c>
      <c r="Q65" s="26">
        <f>'Cena na poramnuvanje'!Q65*'Sreden kurs'!$D$17</f>
        <v>1891.4588940000001</v>
      </c>
      <c r="R65" s="26">
        <f>'Cena na poramnuvanje'!R65*'Sreden kurs'!$D$17</f>
        <v>1843.4363136000002</v>
      </c>
      <c r="S65" s="26">
        <f>'Cena na poramnuvanje'!S65*'Sreden kurs'!$D$17</f>
        <v>1941.3787236000001</v>
      </c>
      <c r="T65" s="26">
        <f>'Cena na poramnuvanje'!T65*'Sreden kurs'!$D$17</f>
        <v>4128.3649799999994</v>
      </c>
      <c r="U65" s="26">
        <f>'Cena na poramnuvanje'!U65*'Sreden kurs'!$D$17</f>
        <v>0</v>
      </c>
      <c r="V65" s="26">
        <f>'Cena na poramnuvanje'!V65*'Sreden kurs'!$D$17</f>
        <v>0</v>
      </c>
      <c r="W65" s="26">
        <f>'Cena na poramnuvanje'!W65*'Sreden kurs'!$D$17</f>
        <v>0</v>
      </c>
      <c r="X65" s="26">
        <f>'Cena na poramnuvanje'!X65*'Sreden kurs'!$D$17</f>
        <v>0</v>
      </c>
      <c r="Y65" s="26">
        <f>'Cena na poramnuvanje'!Y65*'Sreden kurs'!$D$17</f>
        <v>0</v>
      </c>
      <c r="Z65" s="26">
        <f>'Cena na poramnuvanje'!Z65*'Sreden kurs'!$D$17</f>
        <v>3249.7252438636365</v>
      </c>
      <c r="AA65" s="27">
        <f>'Cena na poramnuvanje'!AA65*'Sreden kurs'!$D$17</f>
        <v>3404.5577670506455</v>
      </c>
    </row>
    <row r="66" spans="2:27" x14ac:dyDescent="0.25">
      <c r="B66" s="66"/>
      <c r="C66" s="6" t="s">
        <v>28</v>
      </c>
      <c r="D66" s="26">
        <f>'Cena na poramnuvanje'!D66*'Sreden kurs'!$D$17</f>
        <v>0</v>
      </c>
      <c r="E66" s="26">
        <f>'Cena na poramnuvanje'!E66*'Sreden kurs'!$D$17</f>
        <v>0</v>
      </c>
      <c r="F66" s="26">
        <f>'Cena na poramnuvanje'!F66*'Sreden kurs'!$D$17</f>
        <v>0</v>
      </c>
      <c r="G66" s="26">
        <f>'Cena na poramnuvanje'!G66*'Sreden kurs'!$D$17</f>
        <v>0</v>
      </c>
      <c r="H66" s="26">
        <f>'Cena na poramnuvanje'!H66*'Sreden kurs'!$D$17</f>
        <v>5291.9700899999998</v>
      </c>
      <c r="I66" s="26">
        <f>'Cena na poramnuvanje'!I66*'Sreden kurs'!$D$17</f>
        <v>5531.5901999999996</v>
      </c>
      <c r="J66" s="26">
        <f>'Cena na poramnuvanje'!J66*'Sreden kurs'!$D$17</f>
        <v>5820.4895099999994</v>
      </c>
      <c r="K66" s="26">
        <f>'Cena na poramnuvanje'!K66*'Sreden kurs'!$D$17</f>
        <v>0</v>
      </c>
      <c r="L66" s="26">
        <f>'Cena na poramnuvanje'!L66*'Sreden kurs'!$D$17</f>
        <v>0</v>
      </c>
      <c r="M66" s="26">
        <f>'Cena na poramnuvanje'!M66*'Sreden kurs'!$D$17</f>
        <v>0</v>
      </c>
      <c r="N66" s="26">
        <f>'Cena na poramnuvanje'!N66*'Sreden kurs'!$D$17</f>
        <v>0</v>
      </c>
      <c r="O66" s="26">
        <f>'Cena na poramnuvanje'!O66*'Sreden kurs'!$D$17</f>
        <v>0</v>
      </c>
      <c r="P66" s="26">
        <f>'Cena na poramnuvanje'!P66*'Sreden kurs'!$D$17</f>
        <v>0</v>
      </c>
      <c r="Q66" s="26">
        <f>'Cena na poramnuvanje'!Q66*'Sreden kurs'!$D$17</f>
        <v>0</v>
      </c>
      <c r="R66" s="26">
        <f>'Cena na poramnuvanje'!R66*'Sreden kurs'!$D$17</f>
        <v>0</v>
      </c>
      <c r="S66" s="26">
        <f>'Cena na poramnuvanje'!S66*'Sreden kurs'!$D$17</f>
        <v>0</v>
      </c>
      <c r="T66" s="26">
        <f>'Cena na poramnuvanje'!T66*'Sreden kurs'!$D$17</f>
        <v>0</v>
      </c>
      <c r="U66" s="26">
        <f>'Cena na poramnuvanje'!U66*'Sreden kurs'!$D$17</f>
        <v>0</v>
      </c>
      <c r="V66" s="26">
        <f>'Cena na poramnuvanje'!V66*'Sreden kurs'!$D$17</f>
        <v>0</v>
      </c>
      <c r="W66" s="26">
        <f>'Cena na poramnuvanje'!W66*'Sreden kurs'!$D$17</f>
        <v>0</v>
      </c>
      <c r="X66" s="26">
        <f>'Cena na poramnuvanje'!X66*'Sreden kurs'!$D$17</f>
        <v>0</v>
      </c>
      <c r="Y66" s="26">
        <f>'Cena na poramnuvanje'!Y66*'Sreden kurs'!$D$17</f>
        <v>0</v>
      </c>
      <c r="Z66" s="26">
        <f>'Cena na poramnuvanje'!Z66*'Sreden kurs'!$D$17</f>
        <v>0</v>
      </c>
      <c r="AA66" s="27">
        <f>'Cena na poramnuvanje'!AA66*'Sreden kurs'!$D$17</f>
        <v>0</v>
      </c>
    </row>
    <row r="67" spans="2:27" ht="15.75" thickBot="1" x14ac:dyDescent="0.3">
      <c r="B67" s="67"/>
      <c r="C67" s="9" t="s">
        <v>29</v>
      </c>
      <c r="D67" s="28">
        <f>'Cena na poramnuvanje'!D67*'Sreden kurs'!$D$17</f>
        <v>0</v>
      </c>
      <c r="E67" s="28">
        <f>'Cena na poramnuvanje'!E67*'Sreden kurs'!$D$17</f>
        <v>0</v>
      </c>
      <c r="F67" s="28">
        <f>'Cena na poramnuvanje'!F67*'Sreden kurs'!$D$17</f>
        <v>0</v>
      </c>
      <c r="G67" s="28">
        <f>'Cena na poramnuvanje'!G67*'Sreden kurs'!$D$17</f>
        <v>0</v>
      </c>
      <c r="H67" s="28">
        <f>'Cena na poramnuvanje'!H67*'Sreden kurs'!$D$17</f>
        <v>15875.29428</v>
      </c>
      <c r="I67" s="28">
        <f>'Cena na poramnuvanje'!I67*'Sreden kurs'!$D$17</f>
        <v>16594.770599999996</v>
      </c>
      <c r="J67" s="28">
        <f>'Cena na poramnuvanje'!J67*'Sreden kurs'!$D$17</f>
        <v>17461.468530000002</v>
      </c>
      <c r="K67" s="28">
        <f>'Cena na poramnuvanje'!K67*'Sreden kurs'!$D$17</f>
        <v>0</v>
      </c>
      <c r="L67" s="28">
        <f>'Cena na poramnuvanje'!L67*'Sreden kurs'!$D$17</f>
        <v>0</v>
      </c>
      <c r="M67" s="28">
        <f>'Cena na poramnuvanje'!M67*'Sreden kurs'!$D$17</f>
        <v>0</v>
      </c>
      <c r="N67" s="28">
        <f>'Cena na poramnuvanje'!N67*'Sreden kurs'!$D$17</f>
        <v>0</v>
      </c>
      <c r="O67" s="28">
        <f>'Cena na poramnuvanje'!O67*'Sreden kurs'!$D$17</f>
        <v>0</v>
      </c>
      <c r="P67" s="28">
        <f>'Cena na poramnuvanje'!P67*'Sreden kurs'!$D$17</f>
        <v>0</v>
      </c>
      <c r="Q67" s="28">
        <f>'Cena na poramnuvanje'!Q67*'Sreden kurs'!$D$17</f>
        <v>0</v>
      </c>
      <c r="R67" s="28">
        <f>'Cena na poramnuvanje'!R67*'Sreden kurs'!$D$17</f>
        <v>0</v>
      </c>
      <c r="S67" s="28">
        <f>'Cena na poramnuvanje'!S67*'Sreden kurs'!$D$17</f>
        <v>0</v>
      </c>
      <c r="T67" s="28">
        <f>'Cena na poramnuvanje'!T67*'Sreden kurs'!$D$17</f>
        <v>0</v>
      </c>
      <c r="U67" s="28">
        <f>'Cena na poramnuvanje'!U67*'Sreden kurs'!$D$17</f>
        <v>0</v>
      </c>
      <c r="V67" s="28">
        <f>'Cena na poramnuvanje'!V67*'Sreden kurs'!$D$17</f>
        <v>0</v>
      </c>
      <c r="W67" s="28">
        <f>'Cena na poramnuvanje'!W67*'Sreden kurs'!$D$17</f>
        <v>0</v>
      </c>
      <c r="X67" s="28">
        <f>'Cena na poramnuvanje'!X67*'Sreden kurs'!$D$17</f>
        <v>0</v>
      </c>
      <c r="Y67" s="28">
        <f>'Cena na poramnuvanje'!Y67*'Sreden kurs'!$D$17</f>
        <v>0</v>
      </c>
      <c r="Z67" s="28">
        <f>'Cena na poramnuvanje'!Z67*'Sreden kurs'!$D$17</f>
        <v>0</v>
      </c>
      <c r="AA67" s="29">
        <f>'Cena na poramnuvanje'!AA67*'Sreden kurs'!$D$17</f>
        <v>0</v>
      </c>
    </row>
    <row r="68" spans="2:27" ht="15.75" thickTop="1" x14ac:dyDescent="0.25">
      <c r="B68" s="65" t="str">
        <f>'Cena na poramnuvanje'!B68:B71</f>
        <v>17.04.2022</v>
      </c>
      <c r="C68" s="6" t="s">
        <v>26</v>
      </c>
      <c r="D68" s="26">
        <f>'Cena na poramnuvanje'!D68*'Sreden kurs'!$D$18</f>
        <v>0</v>
      </c>
      <c r="E68" s="26">
        <f>'Cena na poramnuvanje'!E68*'Sreden kurs'!$D$18</f>
        <v>0</v>
      </c>
      <c r="F68" s="26">
        <f>'Cena na poramnuvanje'!F68*'Sreden kurs'!$D$18</f>
        <v>9750.5057099999995</v>
      </c>
      <c r="G68" s="26">
        <f>'Cena na poramnuvanje'!G68*'Sreden kurs'!$D$18</f>
        <v>9879.8636099999985</v>
      </c>
      <c r="H68" s="26">
        <f>'Cena na poramnuvanje'!H68*'Sreden kurs'!$D$18</f>
        <v>0</v>
      </c>
      <c r="I68" s="26">
        <f>'Cena na poramnuvanje'!I68*'Sreden kurs'!$D$18</f>
        <v>0</v>
      </c>
      <c r="J68" s="26">
        <f>'Cena na poramnuvanje'!J68*'Sreden kurs'!$D$18</f>
        <v>0</v>
      </c>
      <c r="K68" s="26">
        <f>'Cena na poramnuvanje'!K68*'Sreden kurs'!$D$18</f>
        <v>0</v>
      </c>
      <c r="L68" s="26">
        <f>'Cena na poramnuvanje'!L68*'Sreden kurs'!$D$18</f>
        <v>0</v>
      </c>
      <c r="M68" s="26">
        <f>'Cena na poramnuvanje'!M68*'Sreden kurs'!$D$18</f>
        <v>0</v>
      </c>
      <c r="N68" s="26">
        <f>'Cena na poramnuvanje'!N68*'Sreden kurs'!$D$18</f>
        <v>7014.894119999999</v>
      </c>
      <c r="O68" s="26">
        <f>'Cena na poramnuvanje'!O68*'Sreden kurs'!$D$18</f>
        <v>3747.4650740280558</v>
      </c>
      <c r="P68" s="26">
        <f>'Cena na poramnuvanje'!P68*'Sreden kurs'!$D$18</f>
        <v>2287.416887926348</v>
      </c>
      <c r="Q68" s="26">
        <f>'Cena na poramnuvanje'!Q68*'Sreden kurs'!$D$18</f>
        <v>421.19615024096385</v>
      </c>
      <c r="R68" s="26">
        <f>'Cena na poramnuvanje'!R68*'Sreden kurs'!$D$18</f>
        <v>215.82669695501733</v>
      </c>
      <c r="S68" s="26">
        <f>'Cena na poramnuvanje'!S68*'Sreden kurs'!$D$18</f>
        <v>6.6481552792031398</v>
      </c>
      <c r="T68" s="26">
        <f>'Cena na poramnuvanje'!T68*'Sreden kurs'!$D$18</f>
        <v>1237.3029171632893</v>
      </c>
      <c r="U68" s="26">
        <f>'Cena na poramnuvanje'!U68*'Sreden kurs'!$D$18</f>
        <v>5460.7279510055123</v>
      </c>
      <c r="V68" s="26">
        <f>'Cena na poramnuvanje'!V68*'Sreden kurs'!$D$18</f>
        <v>13920.88588017964</v>
      </c>
      <c r="W68" s="26">
        <f>'Cena na poramnuvanje'!W68*'Sreden kurs'!$D$18</f>
        <v>0</v>
      </c>
      <c r="X68" s="26">
        <f>'Cena na poramnuvanje'!X68*'Sreden kurs'!$D$18</f>
        <v>0</v>
      </c>
      <c r="Y68" s="26">
        <f>'Cena na poramnuvanje'!Y68*'Sreden kurs'!$D$18</f>
        <v>17378.309880000001</v>
      </c>
      <c r="Z68" s="26">
        <f>'Cena na poramnuvanje'!Z68*'Sreden kurs'!$D$18</f>
        <v>14920.275757598254</v>
      </c>
      <c r="AA68" s="27">
        <f>'Cena na poramnuvanje'!AA68*'Sreden kurs'!$D$18</f>
        <v>13513.791935550104</v>
      </c>
    </row>
    <row r="69" spans="2:27" x14ac:dyDescent="0.25">
      <c r="B69" s="66"/>
      <c r="C69" s="6" t="s">
        <v>27</v>
      </c>
      <c r="D69" s="26">
        <f>'Cena na poramnuvanje'!D69*'Sreden kurs'!$D$18</f>
        <v>2961.0639299999993</v>
      </c>
      <c r="E69" s="26">
        <f>'Cena na poramnuvanje'!E69*'Sreden kurs'!$D$18</f>
        <v>2586.5420100000001</v>
      </c>
      <c r="F69" s="26">
        <f>'Cena na poramnuvanje'!F69*'Sreden kurs'!$D$18</f>
        <v>0</v>
      </c>
      <c r="G69" s="26">
        <f>'Cena na poramnuvanje'!G69*'Sreden kurs'!$D$18</f>
        <v>0</v>
      </c>
      <c r="H69" s="26">
        <f>'Cena na poramnuvanje'!H69*'Sreden kurs'!$D$18</f>
        <v>0</v>
      </c>
      <c r="I69" s="26">
        <f>'Cena na poramnuvanje'!I69*'Sreden kurs'!$D$18</f>
        <v>1971.1679999999999</v>
      </c>
      <c r="J69" s="26">
        <f>'Cena na poramnuvanje'!J69*'Sreden kurs'!$D$18</f>
        <v>1822.7144099999996</v>
      </c>
      <c r="K69" s="26">
        <f>'Cena na poramnuvanje'!K69*'Sreden kurs'!$D$18</f>
        <v>2706.7546607890099</v>
      </c>
      <c r="L69" s="26">
        <f>'Cena na poramnuvanje'!L69*'Sreden kurs'!$D$18</f>
        <v>2468.2719299999999</v>
      </c>
      <c r="M69" s="26">
        <f>'Cena na poramnuvanje'!M69*'Sreden kurs'!$D$18</f>
        <v>1847.9699999999998</v>
      </c>
      <c r="N69" s="26">
        <f>'Cena na poramnuvanje'!N69*'Sreden kurs'!$D$18</f>
        <v>0</v>
      </c>
      <c r="O69" s="26">
        <f>'Cena na poramnuvanje'!O69*'Sreden kurs'!$D$18</f>
        <v>0</v>
      </c>
      <c r="P69" s="26">
        <f>'Cena na poramnuvanje'!P69*'Sreden kurs'!$D$18</f>
        <v>0</v>
      </c>
      <c r="Q69" s="26">
        <f>'Cena na poramnuvanje'!Q69*'Sreden kurs'!$D$18</f>
        <v>0</v>
      </c>
      <c r="R69" s="26">
        <f>'Cena na poramnuvanje'!R69*'Sreden kurs'!$D$18</f>
        <v>0</v>
      </c>
      <c r="S69" s="26">
        <f>'Cena na poramnuvanje'!S69*'Sreden kurs'!$D$18</f>
        <v>0</v>
      </c>
      <c r="T69" s="26">
        <f>'Cena na poramnuvanje'!T69*'Sreden kurs'!$D$18</f>
        <v>0</v>
      </c>
      <c r="U69" s="26">
        <f>'Cena na poramnuvanje'!U69*'Sreden kurs'!$D$18</f>
        <v>0</v>
      </c>
      <c r="V69" s="26">
        <f>'Cena na poramnuvanje'!V69*'Sreden kurs'!$D$18</f>
        <v>0</v>
      </c>
      <c r="W69" s="26">
        <f>'Cena na poramnuvanje'!W69*'Sreden kurs'!$D$18</f>
        <v>5622.7567199999994</v>
      </c>
      <c r="X69" s="26">
        <f>'Cena na poramnuvanje'!X69*'Sreden kurs'!$D$18</f>
        <v>5899.3362299999999</v>
      </c>
      <c r="Y69" s="26">
        <f>'Cena na poramnuvanje'!Y69*'Sreden kurs'!$D$18</f>
        <v>0</v>
      </c>
      <c r="Z69" s="26">
        <f>'Cena na poramnuvanje'!Z69*'Sreden kurs'!$D$18</f>
        <v>0</v>
      </c>
      <c r="AA69" s="27">
        <f>'Cena na poramnuvanje'!AA69*'Sreden kurs'!$D$18</f>
        <v>0</v>
      </c>
    </row>
    <row r="70" spans="2:27" x14ac:dyDescent="0.25">
      <c r="B70" s="66"/>
      <c r="C70" s="6" t="s">
        <v>28</v>
      </c>
      <c r="D70" s="26">
        <f>'Cena na poramnuvanje'!D70*'Sreden kurs'!$D$18</f>
        <v>0</v>
      </c>
      <c r="E70" s="26">
        <f>'Cena na poramnuvanje'!E70*'Sreden kurs'!$D$18</f>
        <v>0</v>
      </c>
      <c r="F70" s="26">
        <f>'Cena na poramnuvanje'!F70*'Sreden kurs'!$D$18</f>
        <v>0</v>
      </c>
      <c r="G70" s="26">
        <f>'Cena na poramnuvanje'!G70*'Sreden kurs'!$D$18</f>
        <v>0</v>
      </c>
      <c r="H70" s="26">
        <f>'Cena na poramnuvanje'!H70*'Sreden kurs'!$D$18</f>
        <v>4125.9010200000002</v>
      </c>
      <c r="I70" s="26">
        <f>'Cena na poramnuvanje'!I70*'Sreden kurs'!$D$18</f>
        <v>0</v>
      </c>
      <c r="J70" s="26">
        <f>'Cena na poramnuvanje'!J70*'Sreden kurs'!$D$18</f>
        <v>0</v>
      </c>
      <c r="K70" s="26">
        <f>'Cena na poramnuvanje'!K70*'Sreden kurs'!$D$18</f>
        <v>0</v>
      </c>
      <c r="L70" s="26">
        <f>'Cena na poramnuvanje'!L70*'Sreden kurs'!$D$18</f>
        <v>0</v>
      </c>
      <c r="M70" s="26">
        <f>'Cena na poramnuvanje'!M70*'Sreden kurs'!$D$18</f>
        <v>0</v>
      </c>
      <c r="N70" s="26">
        <f>'Cena na poramnuvanje'!N70*'Sreden kurs'!$D$18</f>
        <v>0</v>
      </c>
      <c r="O70" s="26">
        <f>'Cena na poramnuvanje'!O70*'Sreden kurs'!$D$18</f>
        <v>0</v>
      </c>
      <c r="P70" s="26">
        <f>'Cena na poramnuvanje'!P70*'Sreden kurs'!$D$18</f>
        <v>0</v>
      </c>
      <c r="Q70" s="26">
        <f>'Cena na poramnuvanje'!Q70*'Sreden kurs'!$D$18</f>
        <v>0</v>
      </c>
      <c r="R70" s="26">
        <f>'Cena na poramnuvanje'!R70*'Sreden kurs'!$D$18</f>
        <v>0</v>
      </c>
      <c r="S70" s="26">
        <f>'Cena na poramnuvanje'!S70*'Sreden kurs'!$D$18</f>
        <v>0</v>
      </c>
      <c r="T70" s="26">
        <f>'Cena na poramnuvanje'!T70*'Sreden kurs'!$D$18</f>
        <v>0</v>
      </c>
      <c r="U70" s="26">
        <f>'Cena na poramnuvanje'!U70*'Sreden kurs'!$D$18</f>
        <v>0</v>
      </c>
      <c r="V70" s="26">
        <f>'Cena na poramnuvanje'!V70*'Sreden kurs'!$D$18</f>
        <v>0</v>
      </c>
      <c r="W70" s="26">
        <f>'Cena na poramnuvanje'!W70*'Sreden kurs'!$D$18</f>
        <v>0</v>
      </c>
      <c r="X70" s="26">
        <f>'Cena na poramnuvanje'!X70*'Sreden kurs'!$D$18</f>
        <v>0</v>
      </c>
      <c r="Y70" s="26">
        <f>'Cena na poramnuvanje'!Y70*'Sreden kurs'!$D$18</f>
        <v>0</v>
      </c>
      <c r="Z70" s="26">
        <f>'Cena na poramnuvanje'!Z70*'Sreden kurs'!$D$18</f>
        <v>0</v>
      </c>
      <c r="AA70" s="27">
        <f>'Cena na poramnuvanje'!AA70*'Sreden kurs'!$D$18</f>
        <v>0</v>
      </c>
    </row>
    <row r="71" spans="2:27" ht="15.75" thickBot="1" x14ac:dyDescent="0.3">
      <c r="B71" s="67"/>
      <c r="C71" s="9" t="s">
        <v>29</v>
      </c>
      <c r="D71" s="28">
        <f>'Cena na poramnuvanje'!D71*'Sreden kurs'!$D$18</f>
        <v>0</v>
      </c>
      <c r="E71" s="28">
        <f>'Cena na poramnuvanje'!E71*'Sreden kurs'!$D$18</f>
        <v>0</v>
      </c>
      <c r="F71" s="28">
        <f>'Cena na poramnuvanje'!F71*'Sreden kurs'!$D$18</f>
        <v>0</v>
      </c>
      <c r="G71" s="28">
        <f>'Cena na poramnuvanje'!G71*'Sreden kurs'!$D$18</f>
        <v>0</v>
      </c>
      <c r="H71" s="28">
        <f>'Cena na poramnuvanje'!H71*'Sreden kurs'!$D$18</f>
        <v>12377.70306</v>
      </c>
      <c r="I71" s="28">
        <f>'Cena na poramnuvanje'!I71*'Sreden kurs'!$D$18</f>
        <v>0</v>
      </c>
      <c r="J71" s="28">
        <f>'Cena na poramnuvanje'!J71*'Sreden kurs'!$D$18</f>
        <v>0</v>
      </c>
      <c r="K71" s="28">
        <f>'Cena na poramnuvanje'!K71*'Sreden kurs'!$D$18</f>
        <v>0</v>
      </c>
      <c r="L71" s="28">
        <f>'Cena na poramnuvanje'!L71*'Sreden kurs'!$D$18</f>
        <v>0</v>
      </c>
      <c r="M71" s="28">
        <f>'Cena na poramnuvanje'!M71*'Sreden kurs'!$D$18</f>
        <v>0</v>
      </c>
      <c r="N71" s="28">
        <f>'Cena na poramnuvanje'!N71*'Sreden kurs'!$D$18</f>
        <v>0</v>
      </c>
      <c r="O71" s="28">
        <f>'Cena na poramnuvanje'!O71*'Sreden kurs'!$D$18</f>
        <v>0</v>
      </c>
      <c r="P71" s="28">
        <f>'Cena na poramnuvanje'!P71*'Sreden kurs'!$D$18</f>
        <v>0</v>
      </c>
      <c r="Q71" s="28">
        <f>'Cena na poramnuvanje'!Q71*'Sreden kurs'!$D$18</f>
        <v>0</v>
      </c>
      <c r="R71" s="28">
        <f>'Cena na poramnuvanje'!R71*'Sreden kurs'!$D$18</f>
        <v>0</v>
      </c>
      <c r="S71" s="28">
        <f>'Cena na poramnuvanje'!S71*'Sreden kurs'!$D$18</f>
        <v>0</v>
      </c>
      <c r="T71" s="28">
        <f>'Cena na poramnuvanje'!T71*'Sreden kurs'!$D$18</f>
        <v>0</v>
      </c>
      <c r="U71" s="28">
        <f>'Cena na poramnuvanje'!U71*'Sreden kurs'!$D$18</f>
        <v>0</v>
      </c>
      <c r="V71" s="28">
        <f>'Cena na poramnuvanje'!V71*'Sreden kurs'!$D$18</f>
        <v>0</v>
      </c>
      <c r="W71" s="28">
        <f>'Cena na poramnuvanje'!W71*'Sreden kurs'!$D$18</f>
        <v>0</v>
      </c>
      <c r="X71" s="28">
        <f>'Cena na poramnuvanje'!X71*'Sreden kurs'!$D$18</f>
        <v>0</v>
      </c>
      <c r="Y71" s="28">
        <f>'Cena na poramnuvanje'!Y71*'Sreden kurs'!$D$18</f>
        <v>0</v>
      </c>
      <c r="Z71" s="28">
        <f>'Cena na poramnuvanje'!Z71*'Sreden kurs'!$D$18</f>
        <v>0</v>
      </c>
      <c r="AA71" s="29">
        <f>'Cena na poramnuvanje'!AA71*'Sreden kurs'!$D$18</f>
        <v>0</v>
      </c>
    </row>
    <row r="72" spans="2:27" ht="15.75" thickTop="1" x14ac:dyDescent="0.25">
      <c r="B72" s="65" t="str">
        <f>'Cena na poramnuvanje'!B72:B75</f>
        <v>18.04.2022</v>
      </c>
      <c r="C72" s="6" t="s">
        <v>26</v>
      </c>
      <c r="D72" s="26">
        <f>'Cena na poramnuvanje'!D72*'Sreden kurs'!$D$19</f>
        <v>8008.2779183146877</v>
      </c>
      <c r="E72" s="26">
        <f>'Cena na poramnuvanje'!E72*'Sreden kurs'!$D$19</f>
        <v>6486.3746999999994</v>
      </c>
      <c r="F72" s="26">
        <f>'Cena na poramnuvanje'!F72*'Sreden kurs'!$D$19</f>
        <v>6726.6107999999995</v>
      </c>
      <c r="G72" s="26">
        <f>'Cena na poramnuvanje'!G72*'Sreden kurs'!$D$19</f>
        <v>0</v>
      </c>
      <c r="H72" s="26">
        <f>'Cena na poramnuvanje'!H72*'Sreden kurs'!$D$19</f>
        <v>0</v>
      </c>
      <c r="I72" s="26">
        <f>'Cena na poramnuvanje'!I72*'Sreden kurs'!$D$19</f>
        <v>0</v>
      </c>
      <c r="J72" s="26">
        <f>'Cena na poramnuvanje'!J72*'Sreden kurs'!$D$19</f>
        <v>0</v>
      </c>
      <c r="K72" s="26">
        <f>'Cena na poramnuvanje'!K72*'Sreden kurs'!$D$19</f>
        <v>9174.3892889908257</v>
      </c>
      <c r="L72" s="26">
        <f>'Cena na poramnuvanje'!L72*'Sreden kurs'!$D$19</f>
        <v>9384.0580089840878</v>
      </c>
      <c r="M72" s="26">
        <f>'Cena na poramnuvanje'!M72*'Sreden kurs'!$D$19</f>
        <v>9165.6645249762114</v>
      </c>
      <c r="N72" s="26">
        <f>'Cena na poramnuvanje'!N72*'Sreden kurs'!$D$19</f>
        <v>8027.7021056118137</v>
      </c>
      <c r="O72" s="26">
        <f>'Cena na poramnuvanje'!O72*'Sreden kurs'!$D$19</f>
        <v>6988.9910163070535</v>
      </c>
      <c r="P72" s="26">
        <f>'Cena na poramnuvanje'!P72*'Sreden kurs'!$D$19</f>
        <v>6584.0150670815592</v>
      </c>
      <c r="Q72" s="26">
        <f>'Cena na poramnuvanje'!Q72*'Sreden kurs'!$D$19</f>
        <v>5075.0715339048757</v>
      </c>
      <c r="R72" s="26">
        <f>'Cena na poramnuvanje'!R72*'Sreden kurs'!$D$19</f>
        <v>3799.1033737864072</v>
      </c>
      <c r="S72" s="26">
        <f>'Cena na poramnuvanje'!S72*'Sreden kurs'!$D$19</f>
        <v>5053.6864411342349</v>
      </c>
      <c r="T72" s="26">
        <f>'Cena na poramnuvanje'!T72*'Sreden kurs'!$D$19</f>
        <v>6801.2696183150792</v>
      </c>
      <c r="U72" s="26">
        <f>'Cena na poramnuvanje'!U72*'Sreden kurs'!$D$19</f>
        <v>9945.1798268239254</v>
      </c>
      <c r="V72" s="26">
        <f>'Cena na poramnuvanje'!V72*'Sreden kurs'!$D$19</f>
        <v>15568.353142409636</v>
      </c>
      <c r="W72" s="26">
        <f>'Cena na poramnuvanje'!W72*'Sreden kurs'!$D$19</f>
        <v>25652.390665622315</v>
      </c>
      <c r="X72" s="26">
        <f>'Cena na poramnuvanje'!X72*'Sreden kurs'!$D$19</f>
        <v>30617.166959999999</v>
      </c>
      <c r="Y72" s="26">
        <f>'Cena na poramnuvanje'!Y72*'Sreden kurs'!$D$19</f>
        <v>22646.795351249995</v>
      </c>
      <c r="Z72" s="26">
        <f>'Cena na poramnuvanje'!Z72*'Sreden kurs'!$D$19</f>
        <v>22043.804675737701</v>
      </c>
      <c r="AA72" s="27">
        <f>'Cena na poramnuvanje'!AA72*'Sreden kurs'!$D$19</f>
        <v>18581.169389716248</v>
      </c>
    </row>
    <row r="73" spans="2:27" x14ac:dyDescent="0.25">
      <c r="B73" s="66"/>
      <c r="C73" s="6" t="s">
        <v>27</v>
      </c>
      <c r="D73" s="26">
        <f>'Cena na poramnuvanje'!D73*'Sreden kurs'!$D$19</f>
        <v>0</v>
      </c>
      <c r="E73" s="26">
        <f>'Cena na poramnuvanje'!E73*'Sreden kurs'!$D$19</f>
        <v>0</v>
      </c>
      <c r="F73" s="26">
        <f>'Cena na poramnuvanje'!F73*'Sreden kurs'!$D$19</f>
        <v>0</v>
      </c>
      <c r="G73" s="26">
        <f>'Cena na poramnuvanje'!G73*'Sreden kurs'!$D$19</f>
        <v>0</v>
      </c>
      <c r="H73" s="26">
        <f>'Cena na poramnuvanje'!H73*'Sreden kurs'!$D$19</f>
        <v>0</v>
      </c>
      <c r="I73" s="26">
        <f>'Cena na poramnuvanje'!I73*'Sreden kurs'!$D$19</f>
        <v>0</v>
      </c>
      <c r="J73" s="26">
        <f>'Cena na poramnuvanje'!J73*'Sreden kurs'!$D$19</f>
        <v>1759.8834300000001</v>
      </c>
      <c r="K73" s="26">
        <f>'Cena na poramnuvanje'!K73*'Sreden kurs'!$D$19</f>
        <v>0</v>
      </c>
      <c r="L73" s="26">
        <f>'Cena na poramnuvanje'!L73*'Sreden kurs'!$D$19</f>
        <v>0</v>
      </c>
      <c r="M73" s="26">
        <f>'Cena na poramnuvanje'!M73*'Sreden kurs'!$D$19</f>
        <v>0</v>
      </c>
      <c r="N73" s="26">
        <f>'Cena na poramnuvanje'!N73*'Sreden kurs'!$D$19</f>
        <v>0</v>
      </c>
      <c r="O73" s="26">
        <f>'Cena na poramnuvanje'!O73*'Sreden kurs'!$D$19</f>
        <v>0</v>
      </c>
      <c r="P73" s="26">
        <f>'Cena na poramnuvanje'!P73*'Sreden kurs'!$D$19</f>
        <v>0</v>
      </c>
      <c r="Q73" s="26">
        <f>'Cena na poramnuvanje'!Q73*'Sreden kurs'!$D$19</f>
        <v>0</v>
      </c>
      <c r="R73" s="26">
        <f>'Cena na poramnuvanje'!R73*'Sreden kurs'!$D$19</f>
        <v>0</v>
      </c>
      <c r="S73" s="26">
        <f>'Cena na poramnuvanje'!S73*'Sreden kurs'!$D$19</f>
        <v>0</v>
      </c>
      <c r="T73" s="26">
        <f>'Cena na poramnuvanje'!T73*'Sreden kurs'!$D$19</f>
        <v>0</v>
      </c>
      <c r="U73" s="26">
        <f>'Cena na poramnuvanje'!U73*'Sreden kurs'!$D$19</f>
        <v>0</v>
      </c>
      <c r="V73" s="26">
        <f>'Cena na poramnuvanje'!V73*'Sreden kurs'!$D$19</f>
        <v>0</v>
      </c>
      <c r="W73" s="26">
        <f>'Cena na poramnuvanje'!W73*'Sreden kurs'!$D$19</f>
        <v>0</v>
      </c>
      <c r="X73" s="26">
        <f>'Cena na poramnuvanje'!X73*'Sreden kurs'!$D$19</f>
        <v>0</v>
      </c>
      <c r="Y73" s="26">
        <f>'Cena na poramnuvanje'!Y73*'Sreden kurs'!$D$19</f>
        <v>0</v>
      </c>
      <c r="Z73" s="26">
        <f>'Cena na poramnuvanje'!Z73*'Sreden kurs'!$D$19</f>
        <v>0</v>
      </c>
      <c r="AA73" s="27">
        <f>'Cena na poramnuvanje'!AA73*'Sreden kurs'!$D$19</f>
        <v>0</v>
      </c>
    </row>
    <row r="74" spans="2:27" x14ac:dyDescent="0.25">
      <c r="B74" s="66"/>
      <c r="C74" s="6" t="s">
        <v>28</v>
      </c>
      <c r="D74" s="26">
        <f>'Cena na poramnuvanje'!D74*'Sreden kurs'!$D$19</f>
        <v>0</v>
      </c>
      <c r="E74" s="26">
        <f>'Cena na poramnuvanje'!E74*'Sreden kurs'!$D$19</f>
        <v>0</v>
      </c>
      <c r="F74" s="26">
        <f>'Cena na poramnuvanje'!F74*'Sreden kurs'!$D$19</f>
        <v>0</v>
      </c>
      <c r="G74" s="26">
        <f>'Cena na poramnuvanje'!G74*'Sreden kurs'!$D$19</f>
        <v>2494.7594999999997</v>
      </c>
      <c r="H74" s="26">
        <f>'Cena na poramnuvanje'!H74*'Sreden kurs'!$D$19</f>
        <v>2625.9653699999999</v>
      </c>
      <c r="I74" s="26">
        <f>'Cena na poramnuvanje'!I74*'Sreden kurs'!$D$19</f>
        <v>2843.4098399999998</v>
      </c>
      <c r="J74" s="26">
        <f>'Cena na poramnuvanje'!J74*'Sreden kurs'!$D$19</f>
        <v>0</v>
      </c>
      <c r="K74" s="26">
        <f>'Cena na poramnuvanje'!K74*'Sreden kurs'!$D$19</f>
        <v>0</v>
      </c>
      <c r="L74" s="26">
        <f>'Cena na poramnuvanje'!L74*'Sreden kurs'!$D$19</f>
        <v>0</v>
      </c>
      <c r="M74" s="26">
        <f>'Cena na poramnuvanje'!M74*'Sreden kurs'!$D$19</f>
        <v>0</v>
      </c>
      <c r="N74" s="26">
        <f>'Cena na poramnuvanje'!N74*'Sreden kurs'!$D$19</f>
        <v>0</v>
      </c>
      <c r="O74" s="26">
        <f>'Cena na poramnuvanje'!O74*'Sreden kurs'!$D$19</f>
        <v>0</v>
      </c>
      <c r="P74" s="26">
        <f>'Cena na poramnuvanje'!P74*'Sreden kurs'!$D$19</f>
        <v>0</v>
      </c>
      <c r="Q74" s="26">
        <f>'Cena na poramnuvanje'!Q74*'Sreden kurs'!$D$19</f>
        <v>0</v>
      </c>
      <c r="R74" s="26">
        <f>'Cena na poramnuvanje'!R74*'Sreden kurs'!$D$19</f>
        <v>0</v>
      </c>
      <c r="S74" s="26">
        <f>'Cena na poramnuvanje'!S74*'Sreden kurs'!$D$19</f>
        <v>0</v>
      </c>
      <c r="T74" s="26">
        <f>'Cena na poramnuvanje'!T74*'Sreden kurs'!$D$19</f>
        <v>0</v>
      </c>
      <c r="U74" s="26">
        <f>'Cena na poramnuvanje'!U74*'Sreden kurs'!$D$19</f>
        <v>0</v>
      </c>
      <c r="V74" s="26">
        <f>'Cena na poramnuvanje'!V74*'Sreden kurs'!$D$19</f>
        <v>0</v>
      </c>
      <c r="W74" s="26">
        <f>'Cena na poramnuvanje'!W74*'Sreden kurs'!$D$19</f>
        <v>0</v>
      </c>
      <c r="X74" s="26">
        <f>'Cena na poramnuvanje'!X74*'Sreden kurs'!$D$19</f>
        <v>0</v>
      </c>
      <c r="Y74" s="26">
        <f>'Cena na poramnuvanje'!Y74*'Sreden kurs'!$D$19</f>
        <v>0</v>
      </c>
      <c r="Z74" s="26">
        <f>'Cena na poramnuvanje'!Z74*'Sreden kurs'!$D$19</f>
        <v>0</v>
      </c>
      <c r="AA74" s="27">
        <f>'Cena na poramnuvanje'!AA74*'Sreden kurs'!$D$19</f>
        <v>0</v>
      </c>
    </row>
    <row r="75" spans="2:27" ht="15.75" thickBot="1" x14ac:dyDescent="0.3">
      <c r="B75" s="67"/>
      <c r="C75" s="9" t="s">
        <v>29</v>
      </c>
      <c r="D75" s="28">
        <f>'Cena na poramnuvanje'!D75*'Sreden kurs'!$D$19</f>
        <v>0</v>
      </c>
      <c r="E75" s="28">
        <f>'Cena na poramnuvanje'!E75*'Sreden kurs'!$D$19</f>
        <v>0</v>
      </c>
      <c r="F75" s="28">
        <f>'Cena na poramnuvanje'!F75*'Sreden kurs'!$D$19</f>
        <v>0</v>
      </c>
      <c r="G75" s="28">
        <f>'Cena na poramnuvanje'!G75*'Sreden kurs'!$D$19</f>
        <v>7484.2784999999994</v>
      </c>
      <c r="H75" s="28">
        <f>'Cena na poramnuvanje'!H75*'Sreden kurs'!$D$19</f>
        <v>7877.2801199999994</v>
      </c>
      <c r="I75" s="28">
        <f>'Cena na poramnuvanje'!I75*'Sreden kurs'!$D$19</f>
        <v>8529.6135299999987</v>
      </c>
      <c r="J75" s="28">
        <f>'Cena na poramnuvanje'!J75*'Sreden kurs'!$D$19</f>
        <v>0</v>
      </c>
      <c r="K75" s="28">
        <f>'Cena na poramnuvanje'!K75*'Sreden kurs'!$D$19</f>
        <v>0</v>
      </c>
      <c r="L75" s="28">
        <f>'Cena na poramnuvanje'!L75*'Sreden kurs'!$D$19</f>
        <v>0</v>
      </c>
      <c r="M75" s="28">
        <f>'Cena na poramnuvanje'!M75*'Sreden kurs'!$D$19</f>
        <v>0</v>
      </c>
      <c r="N75" s="28">
        <f>'Cena na poramnuvanje'!N75*'Sreden kurs'!$D$19</f>
        <v>0</v>
      </c>
      <c r="O75" s="28">
        <f>'Cena na poramnuvanje'!O75*'Sreden kurs'!$D$19</f>
        <v>0</v>
      </c>
      <c r="P75" s="28">
        <f>'Cena na poramnuvanje'!P75*'Sreden kurs'!$D$19</f>
        <v>0</v>
      </c>
      <c r="Q75" s="28">
        <f>'Cena na poramnuvanje'!Q75*'Sreden kurs'!$D$19</f>
        <v>0</v>
      </c>
      <c r="R75" s="28">
        <f>'Cena na poramnuvanje'!R75*'Sreden kurs'!$D$19</f>
        <v>0</v>
      </c>
      <c r="S75" s="28">
        <f>'Cena na poramnuvanje'!S75*'Sreden kurs'!$D$19</f>
        <v>0</v>
      </c>
      <c r="T75" s="28">
        <f>'Cena na poramnuvanje'!T75*'Sreden kurs'!$D$19</f>
        <v>0</v>
      </c>
      <c r="U75" s="28">
        <f>'Cena na poramnuvanje'!U75*'Sreden kurs'!$D$19</f>
        <v>0</v>
      </c>
      <c r="V75" s="28">
        <f>'Cena na poramnuvanje'!V75*'Sreden kurs'!$D$19</f>
        <v>0</v>
      </c>
      <c r="W75" s="28">
        <f>'Cena na poramnuvanje'!W75*'Sreden kurs'!$D$19</f>
        <v>0</v>
      </c>
      <c r="X75" s="28">
        <f>'Cena na poramnuvanje'!X75*'Sreden kurs'!$D$19</f>
        <v>0</v>
      </c>
      <c r="Y75" s="28">
        <f>'Cena na poramnuvanje'!Y75*'Sreden kurs'!$D$19</f>
        <v>0</v>
      </c>
      <c r="Z75" s="28">
        <f>'Cena na poramnuvanje'!Z75*'Sreden kurs'!$D$19</f>
        <v>0</v>
      </c>
      <c r="AA75" s="29">
        <f>'Cena na poramnuvanje'!AA75*'Sreden kurs'!$D$19</f>
        <v>0</v>
      </c>
    </row>
    <row r="76" spans="2:27" ht="15.75" thickTop="1" x14ac:dyDescent="0.25">
      <c r="B76" s="65" t="str">
        <f>'Cena na poramnuvanje'!B76:B79</f>
        <v>19.04.2022</v>
      </c>
      <c r="C76" s="6" t="s">
        <v>26</v>
      </c>
      <c r="D76" s="26">
        <f>'Cena na poramnuvanje'!D76*'Sreden kurs'!$D$20</f>
        <v>16875.117448475437</v>
      </c>
      <c r="E76" s="26">
        <f>'Cena na poramnuvanje'!E76*'Sreden kurs'!$D$20</f>
        <v>15990.936007201859</v>
      </c>
      <c r="F76" s="26">
        <f>'Cena na poramnuvanje'!F76*'Sreden kurs'!$D$20</f>
        <v>17225.126104179566</v>
      </c>
      <c r="G76" s="26">
        <f>'Cena na poramnuvanje'!G76*'Sreden kurs'!$D$20</f>
        <v>17645.52015</v>
      </c>
      <c r="H76" s="26">
        <f>'Cena na poramnuvanje'!H76*'Sreden kurs'!$D$20</f>
        <v>17557.424999999999</v>
      </c>
      <c r="I76" s="26">
        <f>'Cena na poramnuvanje'!I76*'Sreden kurs'!$D$20</f>
        <v>0</v>
      </c>
      <c r="J76" s="26">
        <f>'Cena na poramnuvanje'!J76*'Sreden kurs'!$D$20</f>
        <v>0</v>
      </c>
      <c r="K76" s="26">
        <f>'Cena na poramnuvanje'!K76*'Sreden kurs'!$D$20</f>
        <v>25249.284364033017</v>
      </c>
      <c r="L76" s="26">
        <f>'Cena na poramnuvanje'!L76*'Sreden kurs'!$D$20</f>
        <v>24917.669355126804</v>
      </c>
      <c r="M76" s="26">
        <f>'Cena na poramnuvanje'!M76*'Sreden kurs'!$D$20</f>
        <v>22674.739808897622</v>
      </c>
      <c r="N76" s="26">
        <f>'Cena na poramnuvanje'!N76*'Sreden kurs'!$D$20</f>
        <v>20977.21030212766</v>
      </c>
      <c r="O76" s="26">
        <f>'Cena na poramnuvanje'!O76*'Sreden kurs'!$D$20</f>
        <v>20302.149528000002</v>
      </c>
      <c r="P76" s="26">
        <f>'Cena na poramnuvanje'!P76*'Sreden kurs'!$D$20</f>
        <v>19654.680978</v>
      </c>
      <c r="Q76" s="26">
        <f>'Cena na poramnuvanje'!Q76*'Sreden kurs'!$D$20</f>
        <v>19324.639350000001</v>
      </c>
      <c r="R76" s="26">
        <f>'Cena na poramnuvanje'!R76*'Sreden kurs'!$D$20</f>
        <v>0</v>
      </c>
      <c r="S76" s="26">
        <f>'Cena na poramnuvanje'!S76*'Sreden kurs'!$D$20</f>
        <v>0</v>
      </c>
      <c r="T76" s="26">
        <f>'Cena na poramnuvanje'!T76*'Sreden kurs'!$D$20</f>
        <v>22082.928299999996</v>
      </c>
      <c r="U76" s="26">
        <f>'Cena na poramnuvanje'!U76*'Sreden kurs'!$D$20</f>
        <v>20119.311952882483</v>
      </c>
      <c r="V76" s="26">
        <f>'Cena na poramnuvanje'!V76*'Sreden kurs'!$D$20</f>
        <v>23931.078299999997</v>
      </c>
      <c r="W76" s="26">
        <f>'Cena na poramnuvanje'!W76*'Sreden kurs'!$D$20</f>
        <v>28966.054949999998</v>
      </c>
      <c r="X76" s="26">
        <f>'Cena na poramnuvanje'!X76*'Sreden kurs'!$D$20</f>
        <v>30414.388499999997</v>
      </c>
      <c r="Y76" s="26">
        <f>'Cena na poramnuvanje'!Y76*'Sreden kurs'!$D$20</f>
        <v>22792.617900000001</v>
      </c>
      <c r="Z76" s="26">
        <f>'Cena na poramnuvanje'!Z76*'Sreden kurs'!$D$20</f>
        <v>23401.275300000005</v>
      </c>
      <c r="AA76" s="27">
        <f>'Cena na poramnuvanje'!AA76*'Sreden kurs'!$D$20</f>
        <v>21918.442950000001</v>
      </c>
    </row>
    <row r="77" spans="2:27" x14ac:dyDescent="0.25">
      <c r="B77" s="66"/>
      <c r="C77" s="6" t="s">
        <v>27</v>
      </c>
      <c r="D77" s="26">
        <f>'Cena na poramnuvanje'!D77*'Sreden kurs'!$D$20</f>
        <v>0</v>
      </c>
      <c r="E77" s="26">
        <f>'Cena na poramnuvanje'!E77*'Sreden kurs'!$D$20</f>
        <v>0</v>
      </c>
      <c r="F77" s="26">
        <f>'Cena na poramnuvanje'!F77*'Sreden kurs'!$D$20</f>
        <v>0</v>
      </c>
      <c r="G77" s="26">
        <f>'Cena na poramnuvanje'!G77*'Sreden kurs'!$D$20</f>
        <v>0</v>
      </c>
      <c r="H77" s="26">
        <f>'Cena na poramnuvanje'!H77*'Sreden kurs'!$D$20</f>
        <v>0</v>
      </c>
      <c r="I77" s="26">
        <f>'Cena na poramnuvanje'!I77*'Sreden kurs'!$D$20</f>
        <v>7088.2712999999994</v>
      </c>
      <c r="J77" s="26">
        <f>'Cena na poramnuvanje'!J77*'Sreden kurs'!$D$20</f>
        <v>6153.5121953674116</v>
      </c>
      <c r="K77" s="26">
        <f>'Cena na poramnuvanje'!K77*'Sreden kurs'!$D$20</f>
        <v>0</v>
      </c>
      <c r="L77" s="26">
        <f>'Cena na poramnuvanje'!L77*'Sreden kurs'!$D$20</f>
        <v>0</v>
      </c>
      <c r="M77" s="26">
        <f>'Cena na poramnuvanje'!M77*'Sreden kurs'!$D$20</f>
        <v>0</v>
      </c>
      <c r="N77" s="26">
        <f>'Cena na poramnuvanje'!N77*'Sreden kurs'!$D$20</f>
        <v>0</v>
      </c>
      <c r="O77" s="26">
        <f>'Cena na poramnuvanje'!O77*'Sreden kurs'!$D$20</f>
        <v>0</v>
      </c>
      <c r="P77" s="26">
        <f>'Cena na poramnuvanje'!P77*'Sreden kurs'!$D$20</f>
        <v>0</v>
      </c>
      <c r="Q77" s="26">
        <f>'Cena na poramnuvanje'!Q77*'Sreden kurs'!$D$20</f>
        <v>0</v>
      </c>
      <c r="R77" s="26">
        <f>'Cena na poramnuvanje'!R77*'Sreden kurs'!$D$20</f>
        <v>6909.0007500000002</v>
      </c>
      <c r="S77" s="26">
        <f>'Cena na poramnuvanje'!S77*'Sreden kurs'!$D$20</f>
        <v>6968.1415499999994</v>
      </c>
      <c r="T77" s="26">
        <f>'Cena na poramnuvanje'!T77*'Sreden kurs'!$D$20</f>
        <v>0</v>
      </c>
      <c r="U77" s="26">
        <f>'Cena na poramnuvanje'!U77*'Sreden kurs'!$D$20</f>
        <v>0</v>
      </c>
      <c r="V77" s="26">
        <f>'Cena na poramnuvanje'!V77*'Sreden kurs'!$D$20</f>
        <v>0</v>
      </c>
      <c r="W77" s="26">
        <f>'Cena na poramnuvanje'!W77*'Sreden kurs'!$D$20</f>
        <v>0</v>
      </c>
      <c r="X77" s="26">
        <f>'Cena na poramnuvanje'!X77*'Sreden kurs'!$D$20</f>
        <v>0</v>
      </c>
      <c r="Y77" s="26">
        <f>'Cena na poramnuvanje'!Y77*'Sreden kurs'!$D$20</f>
        <v>0</v>
      </c>
      <c r="Z77" s="26">
        <f>'Cena na poramnuvanje'!Z77*'Sreden kurs'!$D$20</f>
        <v>0</v>
      </c>
      <c r="AA77" s="27">
        <f>'Cena na poramnuvanje'!AA77*'Sreden kurs'!$D$20</f>
        <v>0</v>
      </c>
    </row>
    <row r="78" spans="2:27" ht="24" customHeight="1" x14ac:dyDescent="0.25">
      <c r="B78" s="66"/>
      <c r="C78" s="6" t="s">
        <v>28</v>
      </c>
      <c r="D78" s="26">
        <f>'Cena na poramnuvanje'!D78*'Sreden kurs'!$D$20</f>
        <v>0</v>
      </c>
      <c r="E78" s="26">
        <f>'Cena na poramnuvanje'!E78*'Sreden kurs'!$D$20</f>
        <v>0</v>
      </c>
      <c r="F78" s="26">
        <f>'Cena na poramnuvanje'!F78*'Sreden kurs'!$D$20</f>
        <v>0</v>
      </c>
      <c r="G78" s="26">
        <f>'Cena na poramnuvanje'!G78*'Sreden kurs'!$D$20</f>
        <v>0</v>
      </c>
      <c r="H78" s="26">
        <f>'Cena na poramnuvanje'!H78*'Sreden kurs'!$D$20</f>
        <v>0</v>
      </c>
      <c r="I78" s="26">
        <f>'Cena na poramnuvanje'!I78*'Sreden kurs'!$D$20</f>
        <v>0</v>
      </c>
      <c r="J78" s="26">
        <f>'Cena na poramnuvanje'!J78*'Sreden kurs'!$D$20</f>
        <v>0</v>
      </c>
      <c r="K78" s="26">
        <f>'Cena na poramnuvanje'!K78*'Sreden kurs'!$D$20</f>
        <v>0</v>
      </c>
      <c r="L78" s="26">
        <f>'Cena na poramnuvanje'!L78*'Sreden kurs'!$D$20</f>
        <v>0</v>
      </c>
      <c r="M78" s="26">
        <f>'Cena na poramnuvanje'!M78*'Sreden kurs'!$D$20</f>
        <v>0</v>
      </c>
      <c r="N78" s="26">
        <f>'Cena na poramnuvanje'!N78*'Sreden kurs'!$D$20</f>
        <v>0</v>
      </c>
      <c r="O78" s="26">
        <f>'Cena na poramnuvanje'!O78*'Sreden kurs'!$D$20</f>
        <v>0</v>
      </c>
      <c r="P78" s="26">
        <f>'Cena na poramnuvanje'!P78*'Sreden kurs'!$D$20</f>
        <v>0</v>
      </c>
      <c r="Q78" s="26">
        <f>'Cena na poramnuvanje'!Q78*'Sreden kurs'!$D$20</f>
        <v>0</v>
      </c>
      <c r="R78" s="26">
        <f>'Cena na poramnuvanje'!R78*'Sreden kurs'!$D$20</f>
        <v>0</v>
      </c>
      <c r="S78" s="26">
        <f>'Cena na poramnuvanje'!S78*'Sreden kurs'!$D$20</f>
        <v>0</v>
      </c>
      <c r="T78" s="26">
        <f>'Cena na poramnuvanje'!T78*'Sreden kurs'!$D$20</f>
        <v>0</v>
      </c>
      <c r="U78" s="26">
        <f>'Cena na poramnuvanje'!U78*'Sreden kurs'!$D$20</f>
        <v>0</v>
      </c>
      <c r="V78" s="26">
        <f>'Cena na poramnuvanje'!V78*'Sreden kurs'!$D$20</f>
        <v>0</v>
      </c>
      <c r="W78" s="26">
        <f>'Cena na poramnuvanje'!W78*'Sreden kurs'!$D$20</f>
        <v>0</v>
      </c>
      <c r="X78" s="26">
        <f>'Cena na poramnuvanje'!X78*'Sreden kurs'!$D$20</f>
        <v>0</v>
      </c>
      <c r="Y78" s="26">
        <f>'Cena na poramnuvanje'!Y78*'Sreden kurs'!$D$20</f>
        <v>0</v>
      </c>
      <c r="Z78" s="26">
        <f>'Cena na poramnuvanje'!Z78*'Sreden kurs'!$D$20</f>
        <v>0</v>
      </c>
      <c r="AA78" s="27">
        <f>'Cena na poramnuvanje'!AA78*'Sreden kurs'!$D$20</f>
        <v>0</v>
      </c>
    </row>
    <row r="79" spans="2:27" ht="15.75" thickBot="1" x14ac:dyDescent="0.3">
      <c r="B79" s="67"/>
      <c r="C79" s="9" t="s">
        <v>29</v>
      </c>
      <c r="D79" s="28">
        <f>'Cena na poramnuvanje'!D79*'Sreden kurs'!$D$20</f>
        <v>0</v>
      </c>
      <c r="E79" s="28">
        <f>'Cena na poramnuvanje'!E79*'Sreden kurs'!$D$20</f>
        <v>0</v>
      </c>
      <c r="F79" s="28">
        <f>'Cena na poramnuvanje'!F79*'Sreden kurs'!$D$20</f>
        <v>0</v>
      </c>
      <c r="G79" s="28">
        <f>'Cena na poramnuvanje'!G79*'Sreden kurs'!$D$20</f>
        <v>0</v>
      </c>
      <c r="H79" s="28">
        <f>'Cena na poramnuvanje'!H79*'Sreden kurs'!$D$20</f>
        <v>0</v>
      </c>
      <c r="I79" s="28">
        <f>'Cena na poramnuvanje'!I79*'Sreden kurs'!$D$20</f>
        <v>0</v>
      </c>
      <c r="J79" s="28">
        <f>'Cena na poramnuvanje'!J79*'Sreden kurs'!$D$20</f>
        <v>0</v>
      </c>
      <c r="K79" s="28">
        <f>'Cena na poramnuvanje'!K79*'Sreden kurs'!$D$20</f>
        <v>0</v>
      </c>
      <c r="L79" s="28">
        <f>'Cena na poramnuvanje'!L79*'Sreden kurs'!$D$20</f>
        <v>0</v>
      </c>
      <c r="M79" s="28">
        <f>'Cena na poramnuvanje'!M79*'Sreden kurs'!$D$20</f>
        <v>0</v>
      </c>
      <c r="N79" s="28">
        <f>'Cena na poramnuvanje'!N79*'Sreden kurs'!$D$20</f>
        <v>0</v>
      </c>
      <c r="O79" s="28">
        <f>'Cena na poramnuvanje'!O79*'Sreden kurs'!$D$20</f>
        <v>0</v>
      </c>
      <c r="P79" s="28">
        <f>'Cena na poramnuvanje'!P79*'Sreden kurs'!$D$20</f>
        <v>0</v>
      </c>
      <c r="Q79" s="28">
        <f>'Cena na poramnuvanje'!Q79*'Sreden kurs'!$D$20</f>
        <v>0</v>
      </c>
      <c r="R79" s="28">
        <f>'Cena na poramnuvanje'!R79*'Sreden kurs'!$D$20</f>
        <v>0</v>
      </c>
      <c r="S79" s="28">
        <f>'Cena na poramnuvanje'!S79*'Sreden kurs'!$D$20</f>
        <v>0</v>
      </c>
      <c r="T79" s="28">
        <f>'Cena na poramnuvanje'!T79*'Sreden kurs'!$D$20</f>
        <v>0</v>
      </c>
      <c r="U79" s="28">
        <f>'Cena na poramnuvanje'!U79*'Sreden kurs'!$D$20</f>
        <v>0</v>
      </c>
      <c r="V79" s="28">
        <f>'Cena na poramnuvanje'!V79*'Sreden kurs'!$D$20</f>
        <v>0</v>
      </c>
      <c r="W79" s="28">
        <f>'Cena na poramnuvanje'!W79*'Sreden kurs'!$D$20</f>
        <v>0</v>
      </c>
      <c r="X79" s="28">
        <f>'Cena na poramnuvanje'!X79*'Sreden kurs'!$D$20</f>
        <v>0</v>
      </c>
      <c r="Y79" s="28">
        <f>'Cena na poramnuvanje'!Y79*'Sreden kurs'!$D$20</f>
        <v>0</v>
      </c>
      <c r="Z79" s="28">
        <f>'Cena na poramnuvanje'!Z79*'Sreden kurs'!$D$20</f>
        <v>0</v>
      </c>
      <c r="AA79" s="29">
        <f>'Cena na poramnuvanje'!AA79*'Sreden kurs'!$D$20</f>
        <v>0</v>
      </c>
    </row>
    <row r="80" spans="2:27" ht="15.75" thickTop="1" x14ac:dyDescent="0.25">
      <c r="B80" s="65" t="str">
        <f>'Cena na poramnuvanje'!B80:B83</f>
        <v>20.04.2022</v>
      </c>
      <c r="C80" s="6" t="s">
        <v>26</v>
      </c>
      <c r="D80" s="26">
        <f>'Cena na poramnuvanje'!D80*'Sreden kurs'!$D$21</f>
        <v>17197.907829213484</v>
      </c>
      <c r="E80" s="26">
        <f>'Cena na poramnuvanje'!E80*'Sreden kurs'!$D$21</f>
        <v>17504.719583999999</v>
      </c>
      <c r="F80" s="26">
        <f>'Cena na poramnuvanje'!F80*'Sreden kurs'!$D$21</f>
        <v>15038.264801415929</v>
      </c>
      <c r="G80" s="26">
        <f>'Cena na poramnuvanje'!G80*'Sreden kurs'!$D$21</f>
        <v>16925.394816</v>
      </c>
      <c r="H80" s="26">
        <f>'Cena na poramnuvanje'!H80*'Sreden kurs'!$D$21</f>
        <v>0</v>
      </c>
      <c r="I80" s="26">
        <f>'Cena na poramnuvanje'!I80*'Sreden kurs'!$D$21</f>
        <v>0</v>
      </c>
      <c r="J80" s="26">
        <f>'Cena na poramnuvanje'!J80*'Sreden kurs'!$D$21</f>
        <v>0</v>
      </c>
      <c r="K80" s="26">
        <f>'Cena na poramnuvanje'!K80*'Sreden kurs'!$D$21</f>
        <v>27242.423999999999</v>
      </c>
      <c r="L80" s="26">
        <f>'Cena na poramnuvanje'!L80*'Sreden kurs'!$D$21</f>
        <v>23847.64120100216</v>
      </c>
      <c r="M80" s="26">
        <f>'Cena na poramnuvanje'!M80*'Sreden kurs'!$D$21</f>
        <v>27707.853887999994</v>
      </c>
      <c r="N80" s="26">
        <f>'Cena na poramnuvanje'!N80*'Sreden kurs'!$D$21</f>
        <v>24336.565439999998</v>
      </c>
      <c r="O80" s="26">
        <f>'Cena na poramnuvanje'!O80*'Sreden kurs'!$D$21</f>
        <v>23156.368223999998</v>
      </c>
      <c r="P80" s="26">
        <f>'Cena na poramnuvanje'!P80*'Sreden kurs'!$D$21</f>
        <v>21798.864383999993</v>
      </c>
      <c r="Q80" s="26">
        <f>'Cena na poramnuvanje'!Q80*'Sreden kurs'!$D$21</f>
        <v>21239.856</v>
      </c>
      <c r="R80" s="26">
        <f>'Cena na poramnuvanje'!R80*'Sreden kurs'!$D$21</f>
        <v>18937.948128</v>
      </c>
      <c r="S80" s="26">
        <f>'Cena na poramnuvanje'!S80*'Sreden kurs'!$D$21</f>
        <v>21609.2448</v>
      </c>
      <c r="T80" s="26">
        <f>'Cena na poramnuvanje'!T80*'Sreden kurs'!$D$21</f>
        <v>19616.271408718701</v>
      </c>
      <c r="U80" s="26">
        <f>'Cena na poramnuvanje'!U80*'Sreden kurs'!$D$21</f>
        <v>19929.051969715092</v>
      </c>
      <c r="V80" s="26">
        <f>'Cena na poramnuvanje'!V80*'Sreden kurs'!$D$21</f>
        <v>21408.90595957754</v>
      </c>
      <c r="W80" s="26">
        <f>'Cena na poramnuvanje'!W80*'Sreden kurs'!$D$21</f>
        <v>25028.419460169622</v>
      </c>
      <c r="X80" s="26">
        <f>'Cena na poramnuvanje'!X80*'Sreden kurs'!$D$21</f>
        <v>27764.493504000002</v>
      </c>
      <c r="Y80" s="26">
        <f>'Cena na poramnuvanje'!Y80*'Sreden kurs'!$D$21</f>
        <v>25121.516640000002</v>
      </c>
      <c r="Z80" s="26">
        <f>'Cena na poramnuvanje'!Z80*'Sreden kurs'!$D$21</f>
        <v>23575.624512000002</v>
      </c>
      <c r="AA80" s="27">
        <f>'Cena na poramnuvanje'!AA80*'Sreden kurs'!$D$21</f>
        <v>21335.281439999999</v>
      </c>
    </row>
    <row r="81" spans="2:27" x14ac:dyDescent="0.25">
      <c r="B81" s="66"/>
      <c r="C81" s="6" t="s">
        <v>27</v>
      </c>
      <c r="D81" s="26">
        <f>'Cena na poramnuvanje'!D81*'Sreden kurs'!$D$21</f>
        <v>0</v>
      </c>
      <c r="E81" s="26">
        <f>'Cena na poramnuvanje'!E81*'Sreden kurs'!$D$21</f>
        <v>0</v>
      </c>
      <c r="F81" s="26">
        <f>'Cena na poramnuvanje'!F81*'Sreden kurs'!$D$21</f>
        <v>0</v>
      </c>
      <c r="G81" s="26">
        <f>'Cena na poramnuvanje'!G81*'Sreden kurs'!$D$21</f>
        <v>0</v>
      </c>
      <c r="H81" s="26">
        <f>'Cena na poramnuvanje'!H81*'Sreden kurs'!$D$21</f>
        <v>0</v>
      </c>
      <c r="I81" s="26">
        <f>'Cena na poramnuvanje'!I81*'Sreden kurs'!$D$21</f>
        <v>0</v>
      </c>
      <c r="J81" s="26">
        <f>'Cena na poramnuvanje'!J81*'Sreden kurs'!$D$21</f>
        <v>0</v>
      </c>
      <c r="K81" s="26">
        <f>'Cena na poramnuvanje'!K81*'Sreden kurs'!$D$21</f>
        <v>0</v>
      </c>
      <c r="L81" s="26">
        <f>'Cena na poramnuvanje'!L81*'Sreden kurs'!$D$21</f>
        <v>0</v>
      </c>
      <c r="M81" s="26">
        <f>'Cena na poramnuvanje'!M81*'Sreden kurs'!$D$21</f>
        <v>0</v>
      </c>
      <c r="N81" s="26">
        <f>'Cena na poramnuvanje'!N81*'Sreden kurs'!$D$21</f>
        <v>0</v>
      </c>
      <c r="O81" s="26">
        <f>'Cena na poramnuvanje'!O81*'Sreden kurs'!$D$21</f>
        <v>0</v>
      </c>
      <c r="P81" s="26">
        <f>'Cena na poramnuvanje'!P81*'Sreden kurs'!$D$21</f>
        <v>0</v>
      </c>
      <c r="Q81" s="26">
        <f>'Cena na poramnuvanje'!Q81*'Sreden kurs'!$D$21</f>
        <v>0</v>
      </c>
      <c r="R81" s="26">
        <f>'Cena na poramnuvanje'!R81*'Sreden kurs'!$D$21</f>
        <v>0</v>
      </c>
      <c r="S81" s="26">
        <f>'Cena na poramnuvanje'!S81*'Sreden kurs'!$D$21</f>
        <v>0</v>
      </c>
      <c r="T81" s="26">
        <f>'Cena na poramnuvanje'!T81*'Sreden kurs'!$D$21</f>
        <v>0</v>
      </c>
      <c r="U81" s="26">
        <f>'Cena na poramnuvanje'!U81*'Sreden kurs'!$D$21</f>
        <v>0</v>
      </c>
      <c r="V81" s="26">
        <f>'Cena na poramnuvanje'!V81*'Sreden kurs'!$D$21</f>
        <v>0</v>
      </c>
      <c r="W81" s="26">
        <f>'Cena na poramnuvanje'!W81*'Sreden kurs'!$D$21</f>
        <v>0</v>
      </c>
      <c r="X81" s="26">
        <f>'Cena na poramnuvanje'!X81*'Sreden kurs'!$D$21</f>
        <v>0</v>
      </c>
      <c r="Y81" s="26">
        <f>'Cena na poramnuvanje'!Y81*'Sreden kurs'!$D$21</f>
        <v>0</v>
      </c>
      <c r="Z81" s="26">
        <f>'Cena na poramnuvanje'!Z81*'Sreden kurs'!$D$21</f>
        <v>0</v>
      </c>
      <c r="AA81" s="27">
        <f>'Cena na poramnuvanje'!AA81*'Sreden kurs'!$D$21</f>
        <v>0</v>
      </c>
    </row>
    <row r="82" spans="2:27" x14ac:dyDescent="0.25">
      <c r="B82" s="66"/>
      <c r="C82" s="6" t="s">
        <v>28</v>
      </c>
      <c r="D82" s="26">
        <f>'Cena na poramnuvanje'!D82*'Sreden kurs'!$D$21</f>
        <v>0</v>
      </c>
      <c r="E82" s="26">
        <f>'Cena na poramnuvanje'!E82*'Sreden kurs'!$D$21</f>
        <v>0</v>
      </c>
      <c r="F82" s="26">
        <f>'Cena na poramnuvanje'!F82*'Sreden kurs'!$D$21</f>
        <v>0</v>
      </c>
      <c r="G82" s="26">
        <f>'Cena na poramnuvanje'!G82*'Sreden kurs'!$D$21</f>
        <v>0</v>
      </c>
      <c r="H82" s="26">
        <f>'Cena na poramnuvanje'!H82*'Sreden kurs'!$D$21</f>
        <v>5644.8765119999998</v>
      </c>
      <c r="I82" s="26">
        <f>'Cena na poramnuvanje'!I82*'Sreden kurs'!$D$21</f>
        <v>6840.4649279999994</v>
      </c>
      <c r="J82" s="26">
        <f>'Cena na poramnuvanje'!J82*'Sreden kurs'!$D$21</f>
        <v>7780.5594239999991</v>
      </c>
      <c r="K82" s="26">
        <f>'Cena na poramnuvanje'!K82*'Sreden kurs'!$D$21</f>
        <v>0</v>
      </c>
      <c r="L82" s="26">
        <f>'Cena na poramnuvanje'!L82*'Sreden kurs'!$D$21</f>
        <v>0</v>
      </c>
      <c r="M82" s="26">
        <f>'Cena na poramnuvanje'!M82*'Sreden kurs'!$D$21</f>
        <v>0</v>
      </c>
      <c r="N82" s="26">
        <f>'Cena na poramnuvanje'!N82*'Sreden kurs'!$D$21</f>
        <v>0</v>
      </c>
      <c r="O82" s="26">
        <f>'Cena na poramnuvanje'!O82*'Sreden kurs'!$D$21</f>
        <v>0</v>
      </c>
      <c r="P82" s="26">
        <f>'Cena na poramnuvanje'!P82*'Sreden kurs'!$D$21</f>
        <v>0</v>
      </c>
      <c r="Q82" s="26">
        <f>'Cena na poramnuvanje'!Q82*'Sreden kurs'!$D$21</f>
        <v>0</v>
      </c>
      <c r="R82" s="26">
        <f>'Cena na poramnuvanje'!R82*'Sreden kurs'!$D$21</f>
        <v>0</v>
      </c>
      <c r="S82" s="26">
        <f>'Cena na poramnuvanje'!S82*'Sreden kurs'!$D$21</f>
        <v>0</v>
      </c>
      <c r="T82" s="26">
        <f>'Cena na poramnuvanje'!T82*'Sreden kurs'!$D$21</f>
        <v>0</v>
      </c>
      <c r="U82" s="26">
        <f>'Cena na poramnuvanje'!U82*'Sreden kurs'!$D$21</f>
        <v>0</v>
      </c>
      <c r="V82" s="26">
        <f>'Cena na poramnuvanje'!V82*'Sreden kurs'!$D$21</f>
        <v>0</v>
      </c>
      <c r="W82" s="26">
        <f>'Cena na poramnuvanje'!W82*'Sreden kurs'!$D$21</f>
        <v>0</v>
      </c>
      <c r="X82" s="26">
        <f>'Cena na poramnuvanje'!X82*'Sreden kurs'!$D$21</f>
        <v>0</v>
      </c>
      <c r="Y82" s="26">
        <f>'Cena na poramnuvanje'!Y82*'Sreden kurs'!$D$21</f>
        <v>0</v>
      </c>
      <c r="Z82" s="26">
        <f>'Cena na poramnuvanje'!Z82*'Sreden kurs'!$D$21</f>
        <v>0</v>
      </c>
      <c r="AA82" s="27">
        <f>'Cena na poramnuvanje'!AA82*'Sreden kurs'!$D$21</f>
        <v>0</v>
      </c>
    </row>
    <row r="83" spans="2:27" ht="15.75" thickBot="1" x14ac:dyDescent="0.3">
      <c r="B83" s="67"/>
      <c r="C83" s="9" t="s">
        <v>29</v>
      </c>
      <c r="D83" s="28">
        <f>'Cena na poramnuvanje'!D83*'Sreden kurs'!$D$21</f>
        <v>0</v>
      </c>
      <c r="E83" s="28">
        <f>'Cena na poramnuvanje'!E83*'Sreden kurs'!$D$21</f>
        <v>0</v>
      </c>
      <c r="F83" s="28">
        <f>'Cena na poramnuvanje'!F83*'Sreden kurs'!$D$21</f>
        <v>0</v>
      </c>
      <c r="G83" s="28">
        <f>'Cena na poramnuvanje'!G83*'Sreden kurs'!$D$21</f>
        <v>0</v>
      </c>
      <c r="H83" s="28">
        <f>'Cena na poramnuvanje'!H83*'Sreden kurs'!$D$21</f>
        <v>16934.629536</v>
      </c>
      <c r="I83" s="28">
        <f>'Cena na poramnuvanje'!I83*'Sreden kurs'!$D$21</f>
        <v>20520.779135999997</v>
      </c>
      <c r="J83" s="28">
        <f>'Cena na poramnuvanje'!J83*'Sreden kurs'!$D$21</f>
        <v>23341.062623999998</v>
      </c>
      <c r="K83" s="28">
        <f>'Cena na poramnuvanje'!K83*'Sreden kurs'!$D$21</f>
        <v>0</v>
      </c>
      <c r="L83" s="28">
        <f>'Cena na poramnuvanje'!L83*'Sreden kurs'!$D$21</f>
        <v>0</v>
      </c>
      <c r="M83" s="28">
        <f>'Cena na poramnuvanje'!M83*'Sreden kurs'!$D$21</f>
        <v>0</v>
      </c>
      <c r="N83" s="28">
        <f>'Cena na poramnuvanje'!N83*'Sreden kurs'!$D$21</f>
        <v>0</v>
      </c>
      <c r="O83" s="28">
        <f>'Cena na poramnuvanje'!O83*'Sreden kurs'!$D$21</f>
        <v>0</v>
      </c>
      <c r="P83" s="28">
        <f>'Cena na poramnuvanje'!P83*'Sreden kurs'!$D$21</f>
        <v>0</v>
      </c>
      <c r="Q83" s="28">
        <f>'Cena na poramnuvanje'!Q83*'Sreden kurs'!$D$21</f>
        <v>0</v>
      </c>
      <c r="R83" s="28">
        <f>'Cena na poramnuvanje'!R83*'Sreden kurs'!$D$21</f>
        <v>0</v>
      </c>
      <c r="S83" s="28">
        <f>'Cena na poramnuvanje'!S83*'Sreden kurs'!$D$21</f>
        <v>0</v>
      </c>
      <c r="T83" s="28">
        <f>'Cena na poramnuvanje'!T83*'Sreden kurs'!$D$21</f>
        <v>0</v>
      </c>
      <c r="U83" s="28">
        <f>'Cena na poramnuvanje'!U83*'Sreden kurs'!$D$21</f>
        <v>0</v>
      </c>
      <c r="V83" s="28">
        <f>'Cena na poramnuvanje'!V83*'Sreden kurs'!$D$21</f>
        <v>0</v>
      </c>
      <c r="W83" s="28">
        <f>'Cena na poramnuvanje'!W83*'Sreden kurs'!$D$21</f>
        <v>0</v>
      </c>
      <c r="X83" s="28">
        <f>'Cena na poramnuvanje'!X83*'Sreden kurs'!$D$21</f>
        <v>0</v>
      </c>
      <c r="Y83" s="28">
        <f>'Cena na poramnuvanje'!Y83*'Sreden kurs'!$D$21</f>
        <v>0</v>
      </c>
      <c r="Z83" s="28">
        <f>'Cena na poramnuvanje'!Z83*'Sreden kurs'!$D$21</f>
        <v>0</v>
      </c>
      <c r="AA83" s="29">
        <f>'Cena na poramnuvanje'!AA83*'Sreden kurs'!$D$21</f>
        <v>0</v>
      </c>
    </row>
    <row r="84" spans="2:27" ht="15.75" thickTop="1" x14ac:dyDescent="0.25">
      <c r="B84" s="65" t="str">
        <f>'Cena na poramnuvanje'!B84:B87</f>
        <v>21.04.2022</v>
      </c>
      <c r="C84" s="6" t="s">
        <v>26</v>
      </c>
      <c r="D84" s="26">
        <f>'Cena na poramnuvanje'!D84*'Sreden kurs'!$D$22</f>
        <v>15976.15371647059</v>
      </c>
      <c r="E84" s="26">
        <f>'Cena na poramnuvanje'!E84*'Sreden kurs'!$D$22</f>
        <v>14791.45097815418</v>
      </c>
      <c r="F84" s="26">
        <f>'Cena na poramnuvanje'!F84*'Sreden kurs'!$D$22</f>
        <v>14489.890679999999</v>
      </c>
      <c r="G84" s="26">
        <f>'Cena na poramnuvanje'!G84*'Sreden kurs'!$D$22</f>
        <v>0</v>
      </c>
      <c r="H84" s="26">
        <f>'Cena na poramnuvanje'!H84*'Sreden kurs'!$D$22</f>
        <v>14444.003479999999</v>
      </c>
      <c r="I84" s="26">
        <f>'Cena na poramnuvanje'!I84*'Sreden kurs'!$D$22</f>
        <v>16001.725560930234</v>
      </c>
      <c r="J84" s="26">
        <f>'Cena na poramnuvanje'!J84*'Sreden kurs'!$D$22</f>
        <v>18975.966609599996</v>
      </c>
      <c r="K84" s="26">
        <f>'Cena na poramnuvanje'!K84*'Sreden kurs'!$D$22</f>
        <v>21282.5068632</v>
      </c>
      <c r="L84" s="26">
        <f>'Cena na poramnuvanje'!L84*'Sreden kurs'!$D$22</f>
        <v>21236.200401649487</v>
      </c>
      <c r="M84" s="26">
        <f>'Cena na poramnuvanje'!M84*'Sreden kurs'!$D$22</f>
        <v>19282.420725022694</v>
      </c>
      <c r="N84" s="26">
        <f>'Cena na poramnuvanje'!N84*'Sreden kurs'!$D$22</f>
        <v>17163.161784860051</v>
      </c>
      <c r="O84" s="26">
        <f>'Cena na poramnuvanje'!O84*'Sreden kurs'!$D$22</f>
        <v>16509.593490984455</v>
      </c>
      <c r="P84" s="26">
        <f>'Cena na poramnuvanje'!P84*'Sreden kurs'!$D$22</f>
        <v>17036.128692607297</v>
      </c>
      <c r="Q84" s="26">
        <f>'Cena na poramnuvanje'!Q84*'Sreden kurs'!$D$22</f>
        <v>15088.577547312681</v>
      </c>
      <c r="R84" s="26">
        <f>'Cena na poramnuvanje'!R84*'Sreden kurs'!$D$22</f>
        <v>14696.666828098161</v>
      </c>
      <c r="S84" s="26">
        <f>'Cena na poramnuvanje'!S84*'Sreden kurs'!$D$22</f>
        <v>15126.899921370717</v>
      </c>
      <c r="T84" s="26">
        <f>'Cena na poramnuvanje'!T84*'Sreden kurs'!$D$22</f>
        <v>14971.602203450135</v>
      </c>
      <c r="U84" s="26">
        <f>'Cena na poramnuvanje'!U84*'Sreden kurs'!$D$22</f>
        <v>15685.160611143805</v>
      </c>
      <c r="V84" s="26">
        <f>'Cena na poramnuvanje'!V84*'Sreden kurs'!$D$22</f>
        <v>20221.714589558233</v>
      </c>
      <c r="W84" s="26">
        <f>'Cena na poramnuvanje'!W84*'Sreden kurs'!$D$22</f>
        <v>26729.402801486067</v>
      </c>
      <c r="X84" s="26">
        <f>'Cena na poramnuvanje'!X84*'Sreden kurs'!$D$22</f>
        <v>24211.519012159206</v>
      </c>
      <c r="Y84" s="26">
        <f>'Cena na poramnuvanje'!Y84*'Sreden kurs'!$D$22</f>
        <v>18826.704053211393</v>
      </c>
      <c r="Z84" s="26">
        <f>'Cena na poramnuvanje'!Z84*'Sreden kurs'!$D$22</f>
        <v>18468.03112</v>
      </c>
      <c r="AA84" s="27">
        <f>'Cena na poramnuvanje'!AA84*'Sreden kurs'!$D$22</f>
        <v>15606.425150282488</v>
      </c>
    </row>
    <row r="85" spans="2:27" x14ac:dyDescent="0.25">
      <c r="B85" s="66"/>
      <c r="C85" s="6" t="s">
        <v>27</v>
      </c>
      <c r="D85" s="26">
        <f>'Cena na poramnuvanje'!D85*'Sreden kurs'!$D$22</f>
        <v>0</v>
      </c>
      <c r="E85" s="26">
        <f>'Cena na poramnuvanje'!E85*'Sreden kurs'!$D$22</f>
        <v>0</v>
      </c>
      <c r="F85" s="26">
        <f>'Cena na poramnuvanje'!F85*'Sreden kurs'!$D$22</f>
        <v>0</v>
      </c>
      <c r="G85" s="26">
        <f>'Cena na poramnuvanje'!G85*'Sreden kurs'!$D$22</f>
        <v>0</v>
      </c>
      <c r="H85" s="26">
        <f>'Cena na poramnuvanje'!H85*'Sreden kurs'!$D$22</f>
        <v>0</v>
      </c>
      <c r="I85" s="26">
        <f>'Cena na poramnuvanje'!I85*'Sreden kurs'!$D$22</f>
        <v>0</v>
      </c>
      <c r="J85" s="26">
        <f>'Cena na poramnuvanje'!J85*'Sreden kurs'!$D$22</f>
        <v>0</v>
      </c>
      <c r="K85" s="26">
        <f>'Cena na poramnuvanje'!K85*'Sreden kurs'!$D$22</f>
        <v>0</v>
      </c>
      <c r="L85" s="26">
        <f>'Cena na poramnuvanje'!L85*'Sreden kurs'!$D$22</f>
        <v>0</v>
      </c>
      <c r="M85" s="26">
        <f>'Cena na poramnuvanje'!M85*'Sreden kurs'!$D$22</f>
        <v>0</v>
      </c>
      <c r="N85" s="26">
        <f>'Cena na poramnuvanje'!N85*'Sreden kurs'!$D$22</f>
        <v>0</v>
      </c>
      <c r="O85" s="26">
        <f>'Cena na poramnuvanje'!O85*'Sreden kurs'!$D$22</f>
        <v>0</v>
      </c>
      <c r="P85" s="26">
        <f>'Cena na poramnuvanje'!P85*'Sreden kurs'!$D$22</f>
        <v>0</v>
      </c>
      <c r="Q85" s="26">
        <f>'Cena na poramnuvanje'!Q85*'Sreden kurs'!$D$22</f>
        <v>0</v>
      </c>
      <c r="R85" s="26">
        <f>'Cena na poramnuvanje'!R85*'Sreden kurs'!$D$22</f>
        <v>0</v>
      </c>
      <c r="S85" s="26">
        <f>'Cena na poramnuvanje'!S85*'Sreden kurs'!$D$22</f>
        <v>0</v>
      </c>
      <c r="T85" s="26">
        <f>'Cena na poramnuvanje'!T85*'Sreden kurs'!$D$22</f>
        <v>0</v>
      </c>
      <c r="U85" s="26">
        <f>'Cena na poramnuvanje'!U85*'Sreden kurs'!$D$22</f>
        <v>0</v>
      </c>
      <c r="V85" s="26">
        <f>'Cena na poramnuvanje'!V85*'Sreden kurs'!$D$22</f>
        <v>0</v>
      </c>
      <c r="W85" s="26">
        <f>'Cena na poramnuvanje'!W85*'Sreden kurs'!$D$22</f>
        <v>0</v>
      </c>
      <c r="X85" s="26">
        <f>'Cena na poramnuvanje'!X85*'Sreden kurs'!$D$22</f>
        <v>0</v>
      </c>
      <c r="Y85" s="26">
        <f>'Cena na poramnuvanje'!Y85*'Sreden kurs'!$D$22</f>
        <v>0</v>
      </c>
      <c r="Z85" s="26">
        <f>'Cena na poramnuvanje'!Z85*'Sreden kurs'!$D$22</f>
        <v>0</v>
      </c>
      <c r="AA85" s="27">
        <f>'Cena na poramnuvanje'!AA85*'Sreden kurs'!$D$22</f>
        <v>0</v>
      </c>
    </row>
    <row r="86" spans="2:27" x14ac:dyDescent="0.25">
      <c r="B86" s="66"/>
      <c r="C86" s="6" t="s">
        <v>28</v>
      </c>
      <c r="D86" s="26">
        <f>'Cena na poramnuvanje'!D86*'Sreden kurs'!$D$22</f>
        <v>0</v>
      </c>
      <c r="E86" s="26">
        <f>'Cena na poramnuvanje'!E86*'Sreden kurs'!$D$22</f>
        <v>0</v>
      </c>
      <c r="F86" s="26">
        <f>'Cena na poramnuvanje'!F86*'Sreden kurs'!$D$22</f>
        <v>0</v>
      </c>
      <c r="G86" s="26">
        <f>'Cena na poramnuvanje'!G86*'Sreden kurs'!$D$22</f>
        <v>5506.799759999999</v>
      </c>
      <c r="H86" s="26">
        <f>'Cena na poramnuvanje'!H86*'Sreden kurs'!$D$22</f>
        <v>0</v>
      </c>
      <c r="I86" s="26">
        <f>'Cena na poramnuvanje'!I86*'Sreden kurs'!$D$22</f>
        <v>0</v>
      </c>
      <c r="J86" s="26">
        <f>'Cena na poramnuvanje'!J86*'Sreden kurs'!$D$22</f>
        <v>0</v>
      </c>
      <c r="K86" s="26">
        <f>'Cena na poramnuvanje'!K86*'Sreden kurs'!$D$22</f>
        <v>0</v>
      </c>
      <c r="L86" s="26">
        <f>'Cena na poramnuvanje'!L86*'Sreden kurs'!$D$22</f>
        <v>0</v>
      </c>
      <c r="M86" s="26">
        <f>'Cena na poramnuvanje'!M86*'Sreden kurs'!$D$22</f>
        <v>0</v>
      </c>
      <c r="N86" s="26">
        <f>'Cena na poramnuvanje'!N86*'Sreden kurs'!$D$22</f>
        <v>0</v>
      </c>
      <c r="O86" s="26">
        <f>'Cena na poramnuvanje'!O86*'Sreden kurs'!$D$22</f>
        <v>0</v>
      </c>
      <c r="P86" s="26">
        <f>'Cena na poramnuvanje'!P86*'Sreden kurs'!$D$22</f>
        <v>0</v>
      </c>
      <c r="Q86" s="26">
        <f>'Cena na poramnuvanje'!Q86*'Sreden kurs'!$D$22</f>
        <v>0</v>
      </c>
      <c r="R86" s="26">
        <f>'Cena na poramnuvanje'!R86*'Sreden kurs'!$D$22</f>
        <v>0</v>
      </c>
      <c r="S86" s="26">
        <f>'Cena na poramnuvanje'!S86*'Sreden kurs'!$D$22</f>
        <v>0</v>
      </c>
      <c r="T86" s="26">
        <f>'Cena na poramnuvanje'!T86*'Sreden kurs'!$D$22</f>
        <v>0</v>
      </c>
      <c r="U86" s="26">
        <f>'Cena na poramnuvanje'!U86*'Sreden kurs'!$D$22</f>
        <v>0</v>
      </c>
      <c r="V86" s="26">
        <f>'Cena na poramnuvanje'!V86*'Sreden kurs'!$D$22</f>
        <v>0</v>
      </c>
      <c r="W86" s="26">
        <f>'Cena na poramnuvanje'!W86*'Sreden kurs'!$D$22</f>
        <v>0</v>
      </c>
      <c r="X86" s="26">
        <f>'Cena na poramnuvanje'!X86*'Sreden kurs'!$D$22</f>
        <v>0</v>
      </c>
      <c r="Y86" s="26">
        <f>'Cena na poramnuvanje'!Y86*'Sreden kurs'!$D$22</f>
        <v>0</v>
      </c>
      <c r="Z86" s="26">
        <f>'Cena na poramnuvanje'!Z86*'Sreden kurs'!$D$22</f>
        <v>0</v>
      </c>
      <c r="AA86" s="27">
        <f>'Cena na poramnuvanje'!AA86*'Sreden kurs'!$D$22</f>
        <v>0</v>
      </c>
    </row>
    <row r="87" spans="2:27" ht="15.75" thickBot="1" x14ac:dyDescent="0.3">
      <c r="B87" s="67"/>
      <c r="C87" s="9" t="s">
        <v>29</v>
      </c>
      <c r="D87" s="28">
        <f>'Cena na poramnuvanje'!D87*'Sreden kurs'!$D$22</f>
        <v>0</v>
      </c>
      <c r="E87" s="28">
        <f>'Cena na poramnuvanje'!E87*'Sreden kurs'!$D$22</f>
        <v>0</v>
      </c>
      <c r="F87" s="28">
        <f>'Cena na poramnuvanje'!F87*'Sreden kurs'!$D$22</f>
        <v>0</v>
      </c>
      <c r="G87" s="28">
        <f>'Cena na poramnuvanje'!G87*'Sreden kurs'!$D$22</f>
        <v>16520.399279999998</v>
      </c>
      <c r="H87" s="28">
        <f>'Cena na poramnuvanje'!H87*'Sreden kurs'!$D$22</f>
        <v>0</v>
      </c>
      <c r="I87" s="28">
        <f>'Cena na poramnuvanje'!I87*'Sreden kurs'!$D$22</f>
        <v>0</v>
      </c>
      <c r="J87" s="28">
        <f>'Cena na poramnuvanje'!J87*'Sreden kurs'!$D$22</f>
        <v>0</v>
      </c>
      <c r="K87" s="28">
        <f>'Cena na poramnuvanje'!K87*'Sreden kurs'!$D$22</f>
        <v>0</v>
      </c>
      <c r="L87" s="28">
        <f>'Cena na poramnuvanje'!L87*'Sreden kurs'!$D$22</f>
        <v>0</v>
      </c>
      <c r="M87" s="28">
        <f>'Cena na poramnuvanje'!M87*'Sreden kurs'!$D$22</f>
        <v>0</v>
      </c>
      <c r="N87" s="28">
        <f>'Cena na poramnuvanje'!N87*'Sreden kurs'!$D$22</f>
        <v>0</v>
      </c>
      <c r="O87" s="28">
        <f>'Cena na poramnuvanje'!O87*'Sreden kurs'!$D$22</f>
        <v>0</v>
      </c>
      <c r="P87" s="28">
        <f>'Cena na poramnuvanje'!P87*'Sreden kurs'!$D$22</f>
        <v>0</v>
      </c>
      <c r="Q87" s="28">
        <f>'Cena na poramnuvanje'!Q87*'Sreden kurs'!$D$22</f>
        <v>0</v>
      </c>
      <c r="R87" s="28">
        <f>'Cena na poramnuvanje'!R87*'Sreden kurs'!$D$22</f>
        <v>0</v>
      </c>
      <c r="S87" s="28">
        <f>'Cena na poramnuvanje'!S87*'Sreden kurs'!$D$22</f>
        <v>0</v>
      </c>
      <c r="T87" s="28">
        <f>'Cena na poramnuvanje'!T87*'Sreden kurs'!$D$22</f>
        <v>0</v>
      </c>
      <c r="U87" s="28">
        <f>'Cena na poramnuvanje'!U87*'Sreden kurs'!$D$22</f>
        <v>0</v>
      </c>
      <c r="V87" s="28">
        <f>'Cena na poramnuvanje'!V87*'Sreden kurs'!$D$22</f>
        <v>0</v>
      </c>
      <c r="W87" s="28">
        <f>'Cena na poramnuvanje'!W87*'Sreden kurs'!$D$22</f>
        <v>0</v>
      </c>
      <c r="X87" s="28">
        <f>'Cena na poramnuvanje'!X87*'Sreden kurs'!$D$22</f>
        <v>0</v>
      </c>
      <c r="Y87" s="28">
        <f>'Cena na poramnuvanje'!Y87*'Sreden kurs'!$D$22</f>
        <v>0</v>
      </c>
      <c r="Z87" s="28">
        <f>'Cena na poramnuvanje'!Z87*'Sreden kurs'!$D$22</f>
        <v>0</v>
      </c>
      <c r="AA87" s="29">
        <f>'Cena na poramnuvanje'!AA87*'Sreden kurs'!$D$22</f>
        <v>0</v>
      </c>
    </row>
    <row r="88" spans="2:27" ht="15.75" thickTop="1" x14ac:dyDescent="0.25">
      <c r="B88" s="65" t="str">
        <f>'Cena na poramnuvanje'!B88:B91</f>
        <v>22.04.2022</v>
      </c>
      <c r="C88" s="6" t="s">
        <v>26</v>
      </c>
      <c r="D88" s="26">
        <f>'Cena na poramnuvanje'!D88*'Sreden kurs'!$D$23</f>
        <v>16163.954963692944</v>
      </c>
      <c r="E88" s="26">
        <f>'Cena na poramnuvanje'!E88*'Sreden kurs'!$D$23</f>
        <v>14831.770274999997</v>
      </c>
      <c r="F88" s="26">
        <f>'Cena na poramnuvanje'!F88*'Sreden kurs'!$D$23</f>
        <v>14962.526390961541</v>
      </c>
      <c r="G88" s="26">
        <f>'Cena na poramnuvanje'!G88*'Sreden kurs'!$D$23</f>
        <v>14353.914700588235</v>
      </c>
      <c r="H88" s="26">
        <f>'Cena na poramnuvanje'!H88*'Sreden kurs'!$D$23</f>
        <v>14088.258354999998</v>
      </c>
      <c r="I88" s="26">
        <f>'Cena na poramnuvanje'!I88*'Sreden kurs'!$D$23</f>
        <v>0</v>
      </c>
      <c r="J88" s="26">
        <f>'Cena na poramnuvanje'!J88*'Sreden kurs'!$D$23</f>
        <v>0</v>
      </c>
      <c r="K88" s="26">
        <f>'Cena na poramnuvanje'!K88*'Sreden kurs'!$D$23</f>
        <v>0</v>
      </c>
      <c r="L88" s="26">
        <f>'Cena na poramnuvanje'!L88*'Sreden kurs'!$D$23</f>
        <v>0</v>
      </c>
      <c r="M88" s="26">
        <f>'Cena na poramnuvanje'!M88*'Sreden kurs'!$D$23</f>
        <v>0</v>
      </c>
      <c r="N88" s="26">
        <f>'Cena na poramnuvanje'!N88*'Sreden kurs'!$D$23</f>
        <v>0</v>
      </c>
      <c r="O88" s="26">
        <f>'Cena na poramnuvanje'!O88*'Sreden kurs'!$D$23</f>
        <v>0</v>
      </c>
      <c r="P88" s="26">
        <f>'Cena na poramnuvanje'!P88*'Sreden kurs'!$D$23</f>
        <v>0</v>
      </c>
      <c r="Q88" s="26">
        <f>'Cena na poramnuvanje'!Q88*'Sreden kurs'!$D$23</f>
        <v>0</v>
      </c>
      <c r="R88" s="26">
        <f>'Cena na poramnuvanje'!R88*'Sreden kurs'!$D$23</f>
        <v>0</v>
      </c>
      <c r="S88" s="26">
        <f>'Cena na poramnuvanje'!S88*'Sreden kurs'!$D$23</f>
        <v>0</v>
      </c>
      <c r="T88" s="26">
        <f>'Cena na poramnuvanje'!T88*'Sreden kurs'!$D$23</f>
        <v>0</v>
      </c>
      <c r="U88" s="26">
        <f>'Cena na poramnuvanje'!U88*'Sreden kurs'!$D$23</f>
        <v>0</v>
      </c>
      <c r="V88" s="26">
        <f>'Cena na poramnuvanje'!V88*'Sreden kurs'!$D$23</f>
        <v>15386.01902</v>
      </c>
      <c r="W88" s="26">
        <f>'Cena na poramnuvanje'!W88*'Sreden kurs'!$D$23</f>
        <v>16771.487010000001</v>
      </c>
      <c r="X88" s="26">
        <f>'Cena na poramnuvanje'!X88*'Sreden kurs'!$D$23</f>
        <v>16800.41504</v>
      </c>
      <c r="Y88" s="26">
        <f>'Cena na poramnuvanje'!Y88*'Sreden kurs'!$D$23</f>
        <v>0</v>
      </c>
      <c r="Z88" s="26">
        <f>'Cena na poramnuvanje'!Z88*'Sreden kurs'!$D$23</f>
        <v>15901.479563030165</v>
      </c>
      <c r="AA88" s="27">
        <f>'Cena na poramnuvanje'!AA88*'Sreden kurs'!$D$23</f>
        <v>12637.997790255031</v>
      </c>
    </row>
    <row r="89" spans="2:27" x14ac:dyDescent="0.25">
      <c r="B89" s="66"/>
      <c r="C89" s="6" t="s">
        <v>27</v>
      </c>
      <c r="D89" s="26">
        <f>'Cena na poramnuvanje'!D89*'Sreden kurs'!$D$23</f>
        <v>0</v>
      </c>
      <c r="E89" s="26">
        <f>'Cena na poramnuvanje'!E89*'Sreden kurs'!$D$23</f>
        <v>0</v>
      </c>
      <c r="F89" s="26">
        <f>'Cena na poramnuvanje'!F89*'Sreden kurs'!$D$23</f>
        <v>0</v>
      </c>
      <c r="G89" s="26">
        <f>'Cena na poramnuvanje'!G89*'Sreden kurs'!$D$23</f>
        <v>0</v>
      </c>
      <c r="H89" s="26">
        <f>'Cena na poramnuvanje'!H89*'Sreden kurs'!$D$23</f>
        <v>0</v>
      </c>
      <c r="I89" s="26">
        <f>'Cena na poramnuvanje'!I89*'Sreden kurs'!$D$23</f>
        <v>0</v>
      </c>
      <c r="J89" s="26">
        <f>'Cena na poramnuvanje'!J89*'Sreden kurs'!$D$23</f>
        <v>0</v>
      </c>
      <c r="K89" s="26">
        <f>'Cena na poramnuvanje'!K89*'Sreden kurs'!$D$23</f>
        <v>0</v>
      </c>
      <c r="L89" s="26">
        <f>'Cena na poramnuvanje'!L89*'Sreden kurs'!$D$23</f>
        <v>4507.2332700000006</v>
      </c>
      <c r="M89" s="26">
        <f>'Cena na poramnuvanje'!M89*'Sreden kurs'!$D$23</f>
        <v>4083.4342111111114</v>
      </c>
      <c r="N89" s="26">
        <f>'Cena na poramnuvanje'!N89*'Sreden kurs'!$D$23</f>
        <v>0</v>
      </c>
      <c r="O89" s="26">
        <f>'Cena na poramnuvanje'!O89*'Sreden kurs'!$D$23</f>
        <v>0</v>
      </c>
      <c r="P89" s="26">
        <f>'Cena na poramnuvanje'!P89*'Sreden kurs'!$D$23</f>
        <v>0</v>
      </c>
      <c r="Q89" s="26">
        <f>'Cena na poramnuvanje'!Q89*'Sreden kurs'!$D$23</f>
        <v>3993.9146099999998</v>
      </c>
      <c r="R89" s="26">
        <f>'Cena na poramnuvanje'!R89*'Sreden kurs'!$D$23</f>
        <v>3933.9043349999997</v>
      </c>
      <c r="S89" s="26">
        <f>'Cena na poramnuvanje'!S89*'Sreden kurs'!$D$23</f>
        <v>4380.5300554172636</v>
      </c>
      <c r="T89" s="26">
        <f>'Cena na poramnuvanje'!T89*'Sreden kurs'!$D$23</f>
        <v>0</v>
      </c>
      <c r="U89" s="26">
        <f>'Cena na poramnuvanje'!U89*'Sreden kurs'!$D$23</f>
        <v>0</v>
      </c>
      <c r="V89" s="26">
        <f>'Cena na poramnuvanje'!V89*'Sreden kurs'!$D$23</f>
        <v>0</v>
      </c>
      <c r="W89" s="26">
        <f>'Cena na poramnuvanje'!W89*'Sreden kurs'!$D$23</f>
        <v>0</v>
      </c>
      <c r="X89" s="26">
        <f>'Cena na poramnuvanje'!X89*'Sreden kurs'!$D$23</f>
        <v>0</v>
      </c>
      <c r="Y89" s="26">
        <f>'Cena na poramnuvanje'!Y89*'Sreden kurs'!$D$23</f>
        <v>0</v>
      </c>
      <c r="Z89" s="26">
        <f>'Cena na poramnuvanje'!Z89*'Sreden kurs'!$D$23</f>
        <v>0</v>
      </c>
      <c r="AA89" s="27">
        <f>'Cena na poramnuvanje'!AA89*'Sreden kurs'!$D$23</f>
        <v>0</v>
      </c>
    </row>
    <row r="90" spans="2:27" x14ac:dyDescent="0.25">
      <c r="B90" s="66"/>
      <c r="C90" s="6" t="s">
        <v>28</v>
      </c>
      <c r="D90" s="26">
        <f>'Cena na poramnuvanje'!D90*'Sreden kurs'!$D$23</f>
        <v>0</v>
      </c>
      <c r="E90" s="26">
        <f>'Cena na poramnuvanje'!E90*'Sreden kurs'!$D$23</f>
        <v>0</v>
      </c>
      <c r="F90" s="26">
        <f>'Cena na poramnuvanje'!F90*'Sreden kurs'!$D$23</f>
        <v>0</v>
      </c>
      <c r="G90" s="26">
        <f>'Cena na poramnuvanje'!G90*'Sreden kurs'!$D$23</f>
        <v>0</v>
      </c>
      <c r="H90" s="26">
        <f>'Cena na poramnuvanje'!H90*'Sreden kurs'!$D$23</f>
        <v>0</v>
      </c>
      <c r="I90" s="26">
        <f>'Cena na poramnuvanje'!I90*'Sreden kurs'!$D$23</f>
        <v>5834.2297100000005</v>
      </c>
      <c r="J90" s="26">
        <f>'Cena na poramnuvanje'!J90*'Sreden kurs'!$D$23</f>
        <v>6711.30296</v>
      </c>
      <c r="K90" s="26">
        <f>'Cena na poramnuvanje'!K90*'Sreden kurs'!$D$23</f>
        <v>7384.6490199999998</v>
      </c>
      <c r="L90" s="26">
        <f>'Cena na poramnuvanje'!L90*'Sreden kurs'!$D$23</f>
        <v>0</v>
      </c>
      <c r="M90" s="26">
        <f>'Cena na poramnuvanje'!M90*'Sreden kurs'!$D$23</f>
        <v>0</v>
      </c>
      <c r="N90" s="26">
        <f>'Cena na poramnuvanje'!N90*'Sreden kurs'!$D$23</f>
        <v>6155.5154900000007</v>
      </c>
      <c r="O90" s="26">
        <f>'Cena na poramnuvanje'!O90*'Sreden kurs'!$D$23</f>
        <v>6462.6449999999995</v>
      </c>
      <c r="P90" s="26">
        <f>'Cena na poramnuvanje'!P90*'Sreden kurs'!$D$23</f>
        <v>6675.6045399999994</v>
      </c>
      <c r="Q90" s="26">
        <f>'Cena na poramnuvanje'!Q90*'Sreden kurs'!$D$23</f>
        <v>0</v>
      </c>
      <c r="R90" s="26">
        <f>'Cena na poramnuvanje'!R90*'Sreden kurs'!$D$23</f>
        <v>0</v>
      </c>
      <c r="S90" s="26">
        <f>'Cena na poramnuvanje'!S90*'Sreden kurs'!$D$23</f>
        <v>0</v>
      </c>
      <c r="T90" s="26">
        <f>'Cena na poramnuvanje'!T90*'Sreden kurs'!$D$23</f>
        <v>6739.0000099999997</v>
      </c>
      <c r="U90" s="26">
        <f>'Cena na poramnuvanje'!U90*'Sreden kurs'!$D$23</f>
        <v>7078.1350000000002</v>
      </c>
      <c r="V90" s="26">
        <f>'Cena na poramnuvanje'!V90*'Sreden kurs'!$D$23</f>
        <v>0</v>
      </c>
      <c r="W90" s="26">
        <f>'Cena na poramnuvanje'!W90*'Sreden kurs'!$D$23</f>
        <v>0</v>
      </c>
      <c r="X90" s="26">
        <f>'Cena na poramnuvanje'!X90*'Sreden kurs'!$D$23</f>
        <v>0</v>
      </c>
      <c r="Y90" s="26">
        <f>'Cena na poramnuvanje'!Y90*'Sreden kurs'!$D$23</f>
        <v>5885.31538</v>
      </c>
      <c r="Z90" s="26">
        <f>'Cena na poramnuvanje'!Z90*'Sreden kurs'!$D$23</f>
        <v>0</v>
      </c>
      <c r="AA90" s="27">
        <f>'Cena na poramnuvanje'!AA90*'Sreden kurs'!$D$23</f>
        <v>0</v>
      </c>
    </row>
    <row r="91" spans="2:27" ht="15.75" thickBot="1" x14ac:dyDescent="0.3">
      <c r="B91" s="67"/>
      <c r="C91" s="9" t="s">
        <v>29</v>
      </c>
      <c r="D91" s="28">
        <f>'Cena na poramnuvanje'!D91*'Sreden kurs'!$D$23</f>
        <v>0</v>
      </c>
      <c r="E91" s="28">
        <f>'Cena na poramnuvanje'!E91*'Sreden kurs'!$D$23</f>
        <v>0</v>
      </c>
      <c r="F91" s="28">
        <f>'Cena na poramnuvanje'!F91*'Sreden kurs'!$D$23</f>
        <v>0</v>
      </c>
      <c r="G91" s="28">
        <f>'Cena na poramnuvanje'!G91*'Sreden kurs'!$D$23</f>
        <v>0</v>
      </c>
      <c r="H91" s="28">
        <f>'Cena na poramnuvanje'!H91*'Sreden kurs'!$D$23</f>
        <v>0</v>
      </c>
      <c r="I91" s="28">
        <f>'Cena na poramnuvanje'!I91*'Sreden kurs'!$D$23</f>
        <v>17502.689129999999</v>
      </c>
      <c r="J91" s="28">
        <f>'Cena na poramnuvanje'!J91*'Sreden kurs'!$D$23</f>
        <v>20133.293389999999</v>
      </c>
      <c r="K91" s="28">
        <f>'Cena na poramnuvanje'!K91*'Sreden kurs'!$D$23</f>
        <v>22153.331569999998</v>
      </c>
      <c r="L91" s="28">
        <f>'Cena na poramnuvanje'!L91*'Sreden kurs'!$D$23</f>
        <v>0</v>
      </c>
      <c r="M91" s="28">
        <f>'Cena na poramnuvanje'!M91*'Sreden kurs'!$D$23</f>
        <v>0</v>
      </c>
      <c r="N91" s="28">
        <f>'Cena na poramnuvanje'!N91*'Sreden kurs'!$D$23</f>
        <v>18465.930979999997</v>
      </c>
      <c r="O91" s="28">
        <f>'Cena na poramnuvanje'!O91*'Sreden kurs'!$D$23</f>
        <v>19387.319510000001</v>
      </c>
      <c r="P91" s="28">
        <f>'Cena na poramnuvanje'!P91*'Sreden kurs'!$D$23</f>
        <v>20026.813620000001</v>
      </c>
      <c r="Q91" s="28">
        <f>'Cena na poramnuvanje'!Q91*'Sreden kurs'!$D$23</f>
        <v>0</v>
      </c>
      <c r="R91" s="28">
        <f>'Cena na poramnuvanje'!R91*'Sreden kurs'!$D$23</f>
        <v>0</v>
      </c>
      <c r="S91" s="28">
        <f>'Cena na poramnuvanje'!S91*'Sreden kurs'!$D$23</f>
        <v>0</v>
      </c>
      <c r="T91" s="28">
        <f>'Cena na poramnuvanje'!T91*'Sreden kurs'!$D$23</f>
        <v>20217.000030000003</v>
      </c>
      <c r="U91" s="28">
        <f>'Cena na poramnuvanje'!U91*'Sreden kurs'!$D$23</f>
        <v>21234.404999999999</v>
      </c>
      <c r="V91" s="28">
        <f>'Cena na poramnuvanje'!V91*'Sreden kurs'!$D$23</f>
        <v>0</v>
      </c>
      <c r="W91" s="28">
        <f>'Cena na poramnuvanje'!W91*'Sreden kurs'!$D$23</f>
        <v>0</v>
      </c>
      <c r="X91" s="28">
        <f>'Cena na poramnuvanje'!X91*'Sreden kurs'!$D$23</f>
        <v>0</v>
      </c>
      <c r="Y91" s="28">
        <f>'Cena na poramnuvanje'!Y91*'Sreden kurs'!$D$23</f>
        <v>17655.94614</v>
      </c>
      <c r="Z91" s="28">
        <f>'Cena na poramnuvanje'!Z91*'Sreden kurs'!$D$23</f>
        <v>0</v>
      </c>
      <c r="AA91" s="29">
        <f>'Cena na poramnuvanje'!AA91*'Sreden kurs'!$D$23</f>
        <v>0</v>
      </c>
    </row>
    <row r="92" spans="2:27" ht="15.75" thickTop="1" x14ac:dyDescent="0.25">
      <c r="B92" s="65" t="str">
        <f>'Cena na poramnuvanje'!B92:B95</f>
        <v>23.04.2022</v>
      </c>
      <c r="C92" s="6" t="s">
        <v>26</v>
      </c>
      <c r="D92" s="26">
        <f>'Cena na poramnuvanje'!D92*'Sreden kurs'!$D$24</f>
        <v>11663.901668603577</v>
      </c>
      <c r="E92" s="26">
        <f>'Cena na poramnuvanje'!E92*'Sreden kurs'!$D$24</f>
        <v>10436.046669445523</v>
      </c>
      <c r="F92" s="26">
        <f>'Cena na poramnuvanje'!F92*'Sreden kurs'!$D$24</f>
        <v>10406.70492</v>
      </c>
      <c r="G92" s="26">
        <f>'Cena na poramnuvanje'!G92*'Sreden kurs'!$D$24</f>
        <v>10407.9359</v>
      </c>
      <c r="H92" s="26">
        <f>'Cena na poramnuvanje'!H92*'Sreden kurs'!$D$24</f>
        <v>0</v>
      </c>
      <c r="I92" s="26">
        <f>'Cena na poramnuvanje'!I92*'Sreden kurs'!$D$24</f>
        <v>0</v>
      </c>
      <c r="J92" s="26">
        <f>'Cena na poramnuvanje'!J92*'Sreden kurs'!$D$24</f>
        <v>0</v>
      </c>
      <c r="K92" s="26">
        <f>'Cena na poramnuvanje'!K92*'Sreden kurs'!$D$24</f>
        <v>0</v>
      </c>
      <c r="L92" s="26">
        <f>'Cena na poramnuvanje'!L92*'Sreden kurs'!$D$24</f>
        <v>11779.863109999998</v>
      </c>
      <c r="M92" s="26">
        <f>'Cena na poramnuvanje'!M92*'Sreden kurs'!$D$24</f>
        <v>0</v>
      </c>
      <c r="N92" s="26">
        <f>'Cena na poramnuvanje'!N92*'Sreden kurs'!$D$24</f>
        <v>0</v>
      </c>
      <c r="O92" s="26">
        <f>'Cena na poramnuvanje'!O92*'Sreden kurs'!$D$24</f>
        <v>13844.832060000001</v>
      </c>
      <c r="P92" s="26">
        <f>'Cena na poramnuvanje'!P92*'Sreden kurs'!$D$24</f>
        <v>0</v>
      </c>
      <c r="Q92" s="26">
        <f>'Cena na poramnuvanje'!Q92*'Sreden kurs'!$D$24</f>
        <v>16243.396590000002</v>
      </c>
      <c r="R92" s="26">
        <f>'Cena na poramnuvanje'!R92*'Sreden kurs'!$D$24</f>
        <v>0</v>
      </c>
      <c r="S92" s="26">
        <f>'Cena na poramnuvanje'!S92*'Sreden kurs'!$D$24</f>
        <v>0</v>
      </c>
      <c r="T92" s="26">
        <f>'Cena na poramnuvanje'!T92*'Sreden kurs'!$D$24</f>
        <v>13840.52363</v>
      </c>
      <c r="U92" s="26">
        <f>'Cena na poramnuvanje'!U92*'Sreden kurs'!$D$24</f>
        <v>12446.060587349399</v>
      </c>
      <c r="V92" s="26">
        <f>'Cena na poramnuvanje'!V92*'Sreden kurs'!$D$24</f>
        <v>12106.6883</v>
      </c>
      <c r="W92" s="26">
        <f>'Cena na poramnuvanje'!W92*'Sreden kurs'!$D$24</f>
        <v>17420.898598974487</v>
      </c>
      <c r="X92" s="26">
        <f>'Cena na poramnuvanje'!X92*'Sreden kurs'!$D$24</f>
        <v>19170.513157500001</v>
      </c>
      <c r="Y92" s="26">
        <f>'Cena na poramnuvanje'!Y92*'Sreden kurs'!$D$24</f>
        <v>11945.779163172845</v>
      </c>
      <c r="Z92" s="26">
        <f>'Cena na poramnuvanje'!Z92*'Sreden kurs'!$D$24</f>
        <v>13592.70139182674</v>
      </c>
      <c r="AA92" s="27">
        <f>'Cena na poramnuvanje'!AA92*'Sreden kurs'!$D$24</f>
        <v>11074.511570000001</v>
      </c>
    </row>
    <row r="93" spans="2:27" x14ac:dyDescent="0.25">
      <c r="B93" s="66"/>
      <c r="C93" s="6" t="s">
        <v>27</v>
      </c>
      <c r="D93" s="26">
        <f>'Cena na poramnuvanje'!D93*'Sreden kurs'!$D$24</f>
        <v>0</v>
      </c>
      <c r="E93" s="26">
        <f>'Cena na poramnuvanje'!E93*'Sreden kurs'!$D$24</f>
        <v>0</v>
      </c>
      <c r="F93" s="26">
        <f>'Cena na poramnuvanje'!F93*'Sreden kurs'!$D$24</f>
        <v>0</v>
      </c>
      <c r="G93" s="26">
        <f>'Cena na poramnuvanje'!G93*'Sreden kurs'!$D$24</f>
        <v>0</v>
      </c>
      <c r="H93" s="26">
        <f>'Cena na poramnuvanje'!H93*'Sreden kurs'!$D$24</f>
        <v>0</v>
      </c>
      <c r="I93" s="26">
        <f>'Cena na poramnuvanje'!I93*'Sreden kurs'!$D$24</f>
        <v>0</v>
      </c>
      <c r="J93" s="26">
        <f>'Cena na poramnuvanje'!J93*'Sreden kurs'!$D$24</f>
        <v>0</v>
      </c>
      <c r="K93" s="26">
        <f>'Cena na poramnuvanje'!K93*'Sreden kurs'!$D$24</f>
        <v>0</v>
      </c>
      <c r="L93" s="26">
        <f>'Cena na poramnuvanje'!L93*'Sreden kurs'!$D$24</f>
        <v>0</v>
      </c>
      <c r="M93" s="26">
        <f>'Cena na poramnuvanje'!M93*'Sreden kurs'!$D$24</f>
        <v>4155.17299</v>
      </c>
      <c r="N93" s="26">
        <f>'Cena na poramnuvanje'!N93*'Sreden kurs'!$D$24</f>
        <v>2677.3815</v>
      </c>
      <c r="O93" s="26">
        <f>'Cena na poramnuvanje'!O93*'Sreden kurs'!$D$24</f>
        <v>0</v>
      </c>
      <c r="P93" s="26">
        <f>'Cena na poramnuvanje'!P93*'Sreden kurs'!$D$24</f>
        <v>5560.9521499999992</v>
      </c>
      <c r="Q93" s="26">
        <f>'Cena na poramnuvanje'!Q93*'Sreden kurs'!$D$24</f>
        <v>0</v>
      </c>
      <c r="R93" s="26">
        <f>'Cena na poramnuvanje'!R93*'Sreden kurs'!$D$24</f>
        <v>2769.0895100000002</v>
      </c>
      <c r="S93" s="26">
        <f>'Cena na poramnuvanje'!S93*'Sreden kurs'!$D$24</f>
        <v>2677.9969899999996</v>
      </c>
      <c r="T93" s="26">
        <f>'Cena na poramnuvanje'!T93*'Sreden kurs'!$D$24</f>
        <v>0</v>
      </c>
      <c r="U93" s="26">
        <f>'Cena na poramnuvanje'!U93*'Sreden kurs'!$D$24</f>
        <v>0</v>
      </c>
      <c r="V93" s="26">
        <f>'Cena na poramnuvanje'!V93*'Sreden kurs'!$D$24</f>
        <v>0</v>
      </c>
      <c r="W93" s="26">
        <f>'Cena na poramnuvanje'!W93*'Sreden kurs'!$D$24</f>
        <v>0</v>
      </c>
      <c r="X93" s="26">
        <f>'Cena na poramnuvanje'!X93*'Sreden kurs'!$D$24</f>
        <v>0</v>
      </c>
      <c r="Y93" s="26">
        <f>'Cena na poramnuvanje'!Y93*'Sreden kurs'!$D$24</f>
        <v>0</v>
      </c>
      <c r="Z93" s="26">
        <f>'Cena na poramnuvanje'!Z93*'Sreden kurs'!$D$24</f>
        <v>0</v>
      </c>
      <c r="AA93" s="27">
        <f>'Cena na poramnuvanje'!AA93*'Sreden kurs'!$D$24</f>
        <v>0</v>
      </c>
    </row>
    <row r="94" spans="2:27" x14ac:dyDescent="0.25">
      <c r="B94" s="66"/>
      <c r="C94" s="6" t="s">
        <v>28</v>
      </c>
      <c r="D94" s="26">
        <f>'Cena na poramnuvanje'!D94*'Sreden kurs'!$D$24</f>
        <v>0</v>
      </c>
      <c r="E94" s="26">
        <f>'Cena na poramnuvanje'!E94*'Sreden kurs'!$D$24</f>
        <v>0</v>
      </c>
      <c r="F94" s="26">
        <f>'Cena na poramnuvanje'!F94*'Sreden kurs'!$D$24</f>
        <v>0</v>
      </c>
      <c r="G94" s="26">
        <f>'Cena na poramnuvanje'!G94*'Sreden kurs'!$D$24</f>
        <v>0</v>
      </c>
      <c r="H94" s="26">
        <f>'Cena na poramnuvanje'!H94*'Sreden kurs'!$D$24</f>
        <v>4003.7624499999997</v>
      </c>
      <c r="I94" s="26">
        <f>'Cena na poramnuvanje'!I94*'Sreden kurs'!$D$24</f>
        <v>3765.5678199999998</v>
      </c>
      <c r="J94" s="26">
        <f>'Cena na poramnuvanje'!J94*'Sreden kurs'!$D$24</f>
        <v>3993.2991199999997</v>
      </c>
      <c r="K94" s="26">
        <f>'Cena na poramnuvanje'!K94*'Sreden kurs'!$D$24</f>
        <v>4463.5334800000001</v>
      </c>
      <c r="L94" s="26">
        <f>'Cena na poramnuvanje'!L94*'Sreden kurs'!$D$24</f>
        <v>0</v>
      </c>
      <c r="M94" s="26">
        <f>'Cena na poramnuvanje'!M94*'Sreden kurs'!$D$24</f>
        <v>0</v>
      </c>
      <c r="N94" s="26">
        <f>'Cena na poramnuvanje'!N94*'Sreden kurs'!$D$24</f>
        <v>0</v>
      </c>
      <c r="O94" s="26">
        <f>'Cena na poramnuvanje'!O94*'Sreden kurs'!$D$24</f>
        <v>0</v>
      </c>
      <c r="P94" s="26">
        <f>'Cena na poramnuvanje'!P94*'Sreden kurs'!$D$24</f>
        <v>0</v>
      </c>
      <c r="Q94" s="26">
        <f>'Cena na poramnuvanje'!Q94*'Sreden kurs'!$D$24</f>
        <v>0</v>
      </c>
      <c r="R94" s="26">
        <f>'Cena na poramnuvanje'!R94*'Sreden kurs'!$D$24</f>
        <v>0</v>
      </c>
      <c r="S94" s="26">
        <f>'Cena na poramnuvanje'!S94*'Sreden kurs'!$D$24</f>
        <v>0</v>
      </c>
      <c r="T94" s="26">
        <f>'Cena na poramnuvanje'!T94*'Sreden kurs'!$D$24</f>
        <v>0</v>
      </c>
      <c r="U94" s="26">
        <f>'Cena na poramnuvanje'!U94*'Sreden kurs'!$D$24</f>
        <v>0</v>
      </c>
      <c r="V94" s="26">
        <f>'Cena na poramnuvanje'!V94*'Sreden kurs'!$D$24</f>
        <v>0</v>
      </c>
      <c r="W94" s="26">
        <f>'Cena na poramnuvanje'!W94*'Sreden kurs'!$D$24</f>
        <v>0</v>
      </c>
      <c r="X94" s="26">
        <f>'Cena na poramnuvanje'!X94*'Sreden kurs'!$D$24</f>
        <v>0</v>
      </c>
      <c r="Y94" s="26">
        <f>'Cena na poramnuvanje'!Y94*'Sreden kurs'!$D$24</f>
        <v>0</v>
      </c>
      <c r="Z94" s="26">
        <f>'Cena na poramnuvanje'!Z94*'Sreden kurs'!$D$24</f>
        <v>0</v>
      </c>
      <c r="AA94" s="27">
        <f>'Cena na poramnuvanje'!AA94*'Sreden kurs'!$D$24</f>
        <v>0</v>
      </c>
    </row>
    <row r="95" spans="2:27" ht="15.75" thickBot="1" x14ac:dyDescent="0.3">
      <c r="B95" s="67"/>
      <c r="C95" s="9" t="s">
        <v>29</v>
      </c>
      <c r="D95" s="28">
        <f>'Cena na poramnuvanje'!D95*'Sreden kurs'!$D$24</f>
        <v>0</v>
      </c>
      <c r="E95" s="28">
        <f>'Cena na poramnuvanje'!E95*'Sreden kurs'!$D$24</f>
        <v>0</v>
      </c>
      <c r="F95" s="28">
        <f>'Cena na poramnuvanje'!F95*'Sreden kurs'!$D$24</f>
        <v>0</v>
      </c>
      <c r="G95" s="28">
        <f>'Cena na poramnuvanje'!G95*'Sreden kurs'!$D$24</f>
        <v>0</v>
      </c>
      <c r="H95" s="28">
        <f>'Cena na poramnuvanje'!H95*'Sreden kurs'!$D$24</f>
        <v>12010.671859999999</v>
      </c>
      <c r="I95" s="28">
        <f>'Cena na poramnuvanje'!I95*'Sreden kurs'!$D$24</f>
        <v>11296.08797</v>
      </c>
      <c r="J95" s="28">
        <f>'Cena na poramnuvanje'!J95*'Sreden kurs'!$D$24</f>
        <v>11979.897359999999</v>
      </c>
      <c r="K95" s="28">
        <f>'Cena na poramnuvanje'!K95*'Sreden kurs'!$D$24</f>
        <v>13389.98495</v>
      </c>
      <c r="L95" s="28">
        <f>'Cena na poramnuvanje'!L95*'Sreden kurs'!$D$24</f>
        <v>0</v>
      </c>
      <c r="M95" s="28">
        <f>'Cena na poramnuvanje'!M95*'Sreden kurs'!$D$24</f>
        <v>0</v>
      </c>
      <c r="N95" s="28">
        <f>'Cena na poramnuvanje'!N95*'Sreden kurs'!$D$24</f>
        <v>0</v>
      </c>
      <c r="O95" s="28">
        <f>'Cena na poramnuvanje'!O95*'Sreden kurs'!$D$24</f>
        <v>0</v>
      </c>
      <c r="P95" s="28">
        <f>'Cena na poramnuvanje'!P95*'Sreden kurs'!$D$24</f>
        <v>0</v>
      </c>
      <c r="Q95" s="28">
        <f>'Cena na poramnuvanje'!Q95*'Sreden kurs'!$D$24</f>
        <v>0</v>
      </c>
      <c r="R95" s="28">
        <f>'Cena na poramnuvanje'!R95*'Sreden kurs'!$D$24</f>
        <v>0</v>
      </c>
      <c r="S95" s="28">
        <f>'Cena na poramnuvanje'!S95*'Sreden kurs'!$D$24</f>
        <v>0</v>
      </c>
      <c r="T95" s="28">
        <f>'Cena na poramnuvanje'!T95*'Sreden kurs'!$D$24</f>
        <v>0</v>
      </c>
      <c r="U95" s="28">
        <f>'Cena na poramnuvanje'!U95*'Sreden kurs'!$D$24</f>
        <v>0</v>
      </c>
      <c r="V95" s="28">
        <f>'Cena na poramnuvanje'!V95*'Sreden kurs'!$D$24</f>
        <v>0</v>
      </c>
      <c r="W95" s="28">
        <f>'Cena na poramnuvanje'!W95*'Sreden kurs'!$D$24</f>
        <v>0</v>
      </c>
      <c r="X95" s="28">
        <f>'Cena na poramnuvanje'!X95*'Sreden kurs'!$D$24</f>
        <v>0</v>
      </c>
      <c r="Y95" s="28">
        <f>'Cena na poramnuvanje'!Y95*'Sreden kurs'!$D$24</f>
        <v>0</v>
      </c>
      <c r="Z95" s="28">
        <f>'Cena na poramnuvanje'!Z95*'Sreden kurs'!$D$24</f>
        <v>0</v>
      </c>
      <c r="AA95" s="29">
        <f>'Cena na poramnuvanje'!AA95*'Sreden kurs'!$D$24</f>
        <v>0</v>
      </c>
    </row>
    <row r="96" spans="2:27" ht="15.75" thickTop="1" x14ac:dyDescent="0.25">
      <c r="B96" s="65" t="str">
        <f>'Cena na poramnuvanje'!B96:B99</f>
        <v>24.04.2022</v>
      </c>
      <c r="C96" s="6" t="s">
        <v>26</v>
      </c>
      <c r="D96" s="26">
        <f>'Cena na poramnuvanje'!D96*'Sreden kurs'!$D$25</f>
        <v>0</v>
      </c>
      <c r="E96" s="26">
        <f>'Cena na poramnuvanje'!E96*'Sreden kurs'!$D$25</f>
        <v>0</v>
      </c>
      <c r="F96" s="26">
        <f>'Cena na poramnuvanje'!F96*'Sreden kurs'!$D$25</f>
        <v>0</v>
      </c>
      <c r="G96" s="26">
        <f>'Cena na poramnuvanje'!G96*'Sreden kurs'!$D$25</f>
        <v>0</v>
      </c>
      <c r="H96" s="26">
        <f>'Cena na poramnuvanje'!H96*'Sreden kurs'!$D$25</f>
        <v>0</v>
      </c>
      <c r="I96" s="26">
        <f>'Cena na poramnuvanje'!I96*'Sreden kurs'!$D$25</f>
        <v>0</v>
      </c>
      <c r="J96" s="26">
        <f>'Cena na poramnuvanje'!J96*'Sreden kurs'!$D$25</f>
        <v>0</v>
      </c>
      <c r="K96" s="26">
        <f>'Cena na poramnuvanje'!K96*'Sreden kurs'!$D$25</f>
        <v>0</v>
      </c>
      <c r="L96" s="26">
        <f>'Cena na poramnuvanje'!L96*'Sreden kurs'!$D$25</f>
        <v>0</v>
      </c>
      <c r="M96" s="26">
        <f>'Cena na poramnuvanje'!M96*'Sreden kurs'!$D$25</f>
        <v>0</v>
      </c>
      <c r="N96" s="26">
        <f>'Cena na poramnuvanje'!N96*'Sreden kurs'!$D$25</f>
        <v>0</v>
      </c>
      <c r="O96" s="26">
        <f>'Cena na poramnuvanje'!O96*'Sreden kurs'!$D$25</f>
        <v>0</v>
      </c>
      <c r="P96" s="26">
        <f>'Cena na poramnuvanje'!P96*'Sreden kurs'!$D$25</f>
        <v>0</v>
      </c>
      <c r="Q96" s="26">
        <f>'Cena na poramnuvanje'!Q96*'Sreden kurs'!$D$25</f>
        <v>0</v>
      </c>
      <c r="R96" s="26">
        <f>'Cena na poramnuvanje'!R96*'Sreden kurs'!$D$25</f>
        <v>0</v>
      </c>
      <c r="S96" s="26">
        <f>'Cena na poramnuvanje'!S96*'Sreden kurs'!$D$25</f>
        <v>0</v>
      </c>
      <c r="T96" s="26">
        <f>'Cena na poramnuvanje'!T96*'Sreden kurs'!$D$25</f>
        <v>0</v>
      </c>
      <c r="U96" s="26">
        <f>'Cena na poramnuvanje'!U96*'Sreden kurs'!$D$25</f>
        <v>0</v>
      </c>
      <c r="V96" s="26">
        <f>'Cena na poramnuvanje'!V96*'Sreden kurs'!$D$25</f>
        <v>0</v>
      </c>
      <c r="W96" s="26">
        <f>'Cena na poramnuvanje'!W96*'Sreden kurs'!$D$25</f>
        <v>0</v>
      </c>
      <c r="X96" s="26">
        <f>'Cena na poramnuvanje'!X96*'Sreden kurs'!$D$25</f>
        <v>0</v>
      </c>
      <c r="Y96" s="26">
        <f>'Cena na poramnuvanje'!Y96*'Sreden kurs'!$D$25</f>
        <v>0</v>
      </c>
      <c r="Z96" s="26">
        <f>'Cena na poramnuvanje'!Z96*'Sreden kurs'!$D$25</f>
        <v>0</v>
      </c>
      <c r="AA96" s="27">
        <f>'Cena na poramnuvanje'!AA96*'Sreden kurs'!$D$25</f>
        <v>0</v>
      </c>
    </row>
    <row r="97" spans="2:27" x14ac:dyDescent="0.25">
      <c r="B97" s="66"/>
      <c r="C97" s="6" t="s">
        <v>27</v>
      </c>
      <c r="D97" s="26">
        <f>'Cena na poramnuvanje'!D97*'Sreden kurs'!$D$25</f>
        <v>2772.6862593769802</v>
      </c>
      <c r="E97" s="26">
        <f>'Cena na poramnuvanje'!E97*'Sreden kurs'!$D$25</f>
        <v>3348.2655999999997</v>
      </c>
      <c r="F97" s="26">
        <f>'Cena na poramnuvanje'!F97*'Sreden kurs'!$D$25</f>
        <v>3816.038</v>
      </c>
      <c r="G97" s="26">
        <f>'Cena na poramnuvanje'!G97*'Sreden kurs'!$D$25</f>
        <v>3545.2224000000001</v>
      </c>
      <c r="H97" s="26">
        <f>'Cena na poramnuvanje'!H97*'Sreden kurs'!$D$25</f>
        <v>2067.43091</v>
      </c>
      <c r="I97" s="26">
        <f>'Cena na poramnuvanje'!I97*'Sreden kurs'!$D$25</f>
        <v>2394.8715899999997</v>
      </c>
      <c r="J97" s="26">
        <f>'Cena na poramnuvanje'!J97*'Sreden kurs'!$D$25</f>
        <v>2475.5007799999998</v>
      </c>
      <c r="K97" s="26">
        <f>'Cena na poramnuvanje'!K97*'Sreden kurs'!$D$25</f>
        <v>2778.5620512195123</v>
      </c>
      <c r="L97" s="26">
        <f>'Cena na poramnuvanje'!L97*'Sreden kurs'!$D$25</f>
        <v>2187.57782442082</v>
      </c>
      <c r="M97" s="26">
        <f>'Cena na poramnuvanje'!M97*'Sreden kurs'!$D$25</f>
        <v>2060.126542822567</v>
      </c>
      <c r="N97" s="26">
        <f>'Cena na poramnuvanje'!N97*'Sreden kurs'!$D$25</f>
        <v>1622.2306722358553</v>
      </c>
      <c r="O97" s="26">
        <f>'Cena na poramnuvanje'!O97*'Sreden kurs'!$D$25</f>
        <v>1751.5074281151026</v>
      </c>
      <c r="P97" s="26">
        <f>'Cena na poramnuvanje'!P97*'Sreden kurs'!$D$25</f>
        <v>1553.6921303341289</v>
      </c>
      <c r="Q97" s="26">
        <f>'Cena na poramnuvanje'!Q97*'Sreden kurs'!$D$25</f>
        <v>1153.7403616152139</v>
      </c>
      <c r="R97" s="26">
        <f>'Cena na poramnuvanje'!R97*'Sreden kurs'!$D$25</f>
        <v>1047.241700841889</v>
      </c>
      <c r="S97" s="26">
        <f>'Cena na poramnuvanje'!S97*'Sreden kurs'!$D$25</f>
        <v>1560.8262826438759</v>
      </c>
      <c r="T97" s="26">
        <f>'Cena na poramnuvanje'!T97*'Sreden kurs'!$D$25</f>
        <v>1928.6557712268166</v>
      </c>
      <c r="U97" s="26">
        <f>'Cena na poramnuvanje'!U97*'Sreden kurs'!$D$25</f>
        <v>2292.8758496848918</v>
      </c>
      <c r="V97" s="26">
        <f>'Cena na poramnuvanje'!V97*'Sreden kurs'!$D$25</f>
        <v>3347.5062264968483</v>
      </c>
      <c r="W97" s="26">
        <f>'Cena na poramnuvanje'!W97*'Sreden kurs'!$D$25</f>
        <v>4026.8369694538319</v>
      </c>
      <c r="X97" s="26">
        <f>'Cena na poramnuvanje'!X97*'Sreden kurs'!$D$25</f>
        <v>4569.5643178922319</v>
      </c>
      <c r="Y97" s="26">
        <f>'Cena na poramnuvanje'!Y97*'Sreden kurs'!$D$25</f>
        <v>4396.910018300664</v>
      </c>
      <c r="Z97" s="26">
        <f>'Cena na poramnuvanje'!Z97*'Sreden kurs'!$D$25</f>
        <v>4166.4393297777406</v>
      </c>
      <c r="AA97" s="27">
        <f>'Cena na poramnuvanje'!AA97*'Sreden kurs'!$D$25</f>
        <v>3768.6946578947363</v>
      </c>
    </row>
    <row r="98" spans="2:27" x14ac:dyDescent="0.25">
      <c r="B98" s="66"/>
      <c r="C98" s="6" t="s">
        <v>28</v>
      </c>
      <c r="D98" s="26">
        <f>'Cena na poramnuvanje'!D98*'Sreden kurs'!$D$25</f>
        <v>0</v>
      </c>
      <c r="E98" s="26">
        <f>'Cena na poramnuvanje'!E98*'Sreden kurs'!$D$25</f>
        <v>0</v>
      </c>
      <c r="F98" s="26">
        <f>'Cena na poramnuvanje'!F98*'Sreden kurs'!$D$25</f>
        <v>0</v>
      </c>
      <c r="G98" s="26">
        <f>'Cena na poramnuvanje'!G98*'Sreden kurs'!$D$25</f>
        <v>0</v>
      </c>
      <c r="H98" s="26">
        <f>'Cena na poramnuvanje'!H98*'Sreden kurs'!$D$25</f>
        <v>0</v>
      </c>
      <c r="I98" s="26">
        <f>'Cena na poramnuvanje'!I98*'Sreden kurs'!$D$25</f>
        <v>0</v>
      </c>
      <c r="J98" s="26">
        <f>'Cena na poramnuvanje'!J98*'Sreden kurs'!$D$25</f>
        <v>0</v>
      </c>
      <c r="K98" s="26">
        <f>'Cena na poramnuvanje'!K98*'Sreden kurs'!$D$25</f>
        <v>0</v>
      </c>
      <c r="L98" s="26">
        <f>'Cena na poramnuvanje'!L98*'Sreden kurs'!$D$25</f>
        <v>0</v>
      </c>
      <c r="M98" s="26">
        <f>'Cena na poramnuvanje'!M98*'Sreden kurs'!$D$25</f>
        <v>0</v>
      </c>
      <c r="N98" s="26">
        <f>'Cena na poramnuvanje'!N98*'Sreden kurs'!$D$25</f>
        <v>0</v>
      </c>
      <c r="O98" s="26">
        <f>'Cena na poramnuvanje'!O98*'Sreden kurs'!$D$25</f>
        <v>0</v>
      </c>
      <c r="P98" s="26">
        <f>'Cena na poramnuvanje'!P98*'Sreden kurs'!$D$25</f>
        <v>0</v>
      </c>
      <c r="Q98" s="26">
        <f>'Cena na poramnuvanje'!Q98*'Sreden kurs'!$D$25</f>
        <v>0</v>
      </c>
      <c r="R98" s="26">
        <f>'Cena na poramnuvanje'!R98*'Sreden kurs'!$D$25</f>
        <v>0</v>
      </c>
      <c r="S98" s="26">
        <f>'Cena na poramnuvanje'!S98*'Sreden kurs'!$D$25</f>
        <v>0</v>
      </c>
      <c r="T98" s="26">
        <f>'Cena na poramnuvanje'!T98*'Sreden kurs'!$D$25</f>
        <v>0</v>
      </c>
      <c r="U98" s="26">
        <f>'Cena na poramnuvanje'!U98*'Sreden kurs'!$D$25</f>
        <v>0</v>
      </c>
      <c r="V98" s="26">
        <f>'Cena na poramnuvanje'!V98*'Sreden kurs'!$D$25</f>
        <v>0</v>
      </c>
      <c r="W98" s="26">
        <f>'Cena na poramnuvanje'!W98*'Sreden kurs'!$D$25</f>
        <v>0</v>
      </c>
      <c r="X98" s="26">
        <f>'Cena na poramnuvanje'!X98*'Sreden kurs'!$D$25</f>
        <v>0</v>
      </c>
      <c r="Y98" s="26">
        <f>'Cena na poramnuvanje'!Y98*'Sreden kurs'!$D$25</f>
        <v>0</v>
      </c>
      <c r="Z98" s="26">
        <f>'Cena na poramnuvanje'!Z98*'Sreden kurs'!$D$25</f>
        <v>0</v>
      </c>
      <c r="AA98" s="27">
        <f>'Cena na poramnuvanje'!AA98*'Sreden kurs'!$D$25</f>
        <v>0</v>
      </c>
    </row>
    <row r="99" spans="2:27" ht="15.75" thickBot="1" x14ac:dyDescent="0.3">
      <c r="B99" s="67"/>
      <c r="C99" s="9" t="s">
        <v>29</v>
      </c>
      <c r="D99" s="28">
        <f>'Cena na poramnuvanje'!D99*'Sreden kurs'!$D$25</f>
        <v>0</v>
      </c>
      <c r="E99" s="28">
        <f>'Cena na poramnuvanje'!E99*'Sreden kurs'!$D$25</f>
        <v>0</v>
      </c>
      <c r="F99" s="28">
        <f>'Cena na poramnuvanje'!F99*'Sreden kurs'!$D$25</f>
        <v>0</v>
      </c>
      <c r="G99" s="28">
        <f>'Cena na poramnuvanje'!G99*'Sreden kurs'!$D$25</f>
        <v>0</v>
      </c>
      <c r="H99" s="28">
        <f>'Cena na poramnuvanje'!H99*'Sreden kurs'!$D$25</f>
        <v>0</v>
      </c>
      <c r="I99" s="28">
        <f>'Cena na poramnuvanje'!I99*'Sreden kurs'!$D$25</f>
        <v>0</v>
      </c>
      <c r="J99" s="28">
        <f>'Cena na poramnuvanje'!J99*'Sreden kurs'!$D$25</f>
        <v>0</v>
      </c>
      <c r="K99" s="28">
        <f>'Cena na poramnuvanje'!K99*'Sreden kurs'!$D$25</f>
        <v>0</v>
      </c>
      <c r="L99" s="28">
        <f>'Cena na poramnuvanje'!L99*'Sreden kurs'!$D$25</f>
        <v>0</v>
      </c>
      <c r="M99" s="28">
        <f>'Cena na poramnuvanje'!M99*'Sreden kurs'!$D$25</f>
        <v>0</v>
      </c>
      <c r="N99" s="28">
        <f>'Cena na poramnuvanje'!N99*'Sreden kurs'!$D$25</f>
        <v>0</v>
      </c>
      <c r="O99" s="28">
        <f>'Cena na poramnuvanje'!O99*'Sreden kurs'!$D$25</f>
        <v>0</v>
      </c>
      <c r="P99" s="28">
        <f>'Cena na poramnuvanje'!P99*'Sreden kurs'!$D$25</f>
        <v>0</v>
      </c>
      <c r="Q99" s="28">
        <f>'Cena na poramnuvanje'!Q99*'Sreden kurs'!$D$25</f>
        <v>0</v>
      </c>
      <c r="R99" s="28">
        <f>'Cena na poramnuvanje'!R99*'Sreden kurs'!$D$25</f>
        <v>0</v>
      </c>
      <c r="S99" s="28">
        <f>'Cena na poramnuvanje'!S99*'Sreden kurs'!$D$25</f>
        <v>0</v>
      </c>
      <c r="T99" s="28">
        <f>'Cena na poramnuvanje'!T99*'Sreden kurs'!$D$25</f>
        <v>0</v>
      </c>
      <c r="U99" s="28">
        <f>'Cena na poramnuvanje'!U99*'Sreden kurs'!$D$25</f>
        <v>0</v>
      </c>
      <c r="V99" s="28">
        <f>'Cena na poramnuvanje'!V99*'Sreden kurs'!$D$25</f>
        <v>0</v>
      </c>
      <c r="W99" s="28">
        <f>'Cena na poramnuvanje'!W99*'Sreden kurs'!$D$25</f>
        <v>0</v>
      </c>
      <c r="X99" s="28">
        <f>'Cena na poramnuvanje'!X99*'Sreden kurs'!$D$25</f>
        <v>0</v>
      </c>
      <c r="Y99" s="28">
        <f>'Cena na poramnuvanje'!Y99*'Sreden kurs'!$D$25</f>
        <v>0</v>
      </c>
      <c r="Z99" s="28">
        <f>'Cena na poramnuvanje'!Z99*'Sreden kurs'!$D$25</f>
        <v>0</v>
      </c>
      <c r="AA99" s="29">
        <f>'Cena na poramnuvanje'!AA99*'Sreden kurs'!$D$25</f>
        <v>0</v>
      </c>
    </row>
    <row r="100" spans="2:27" ht="15.75" thickTop="1" x14ac:dyDescent="0.25">
      <c r="B100" s="65" t="str">
        <f>'Cena na poramnuvanje'!B100:B103</f>
        <v>25.04.2022</v>
      </c>
      <c r="C100" s="6" t="s">
        <v>26</v>
      </c>
      <c r="D100" s="26">
        <f>'Cena na poramnuvanje'!D100*'Sreden kurs'!$D$26</f>
        <v>0</v>
      </c>
      <c r="E100" s="26">
        <f>'Cena na poramnuvanje'!E100*'Sreden kurs'!$D$26</f>
        <v>0</v>
      </c>
      <c r="F100" s="26">
        <f>'Cena na poramnuvanje'!F100*'Sreden kurs'!$D$26</f>
        <v>0</v>
      </c>
      <c r="G100" s="26">
        <f>'Cena na poramnuvanje'!G100*'Sreden kurs'!$D$26</f>
        <v>0</v>
      </c>
      <c r="H100" s="26">
        <f>'Cena na poramnuvanje'!H100*'Sreden kurs'!$D$26</f>
        <v>0</v>
      </c>
      <c r="I100" s="26">
        <f>'Cena na poramnuvanje'!I100*'Sreden kurs'!$D$26</f>
        <v>0</v>
      </c>
      <c r="J100" s="26">
        <f>'Cena na poramnuvanje'!J100*'Sreden kurs'!$D$26</f>
        <v>0</v>
      </c>
      <c r="K100" s="26">
        <f>'Cena na poramnuvanje'!K100*'Sreden kurs'!$D$26</f>
        <v>0</v>
      </c>
      <c r="L100" s="26">
        <f>'Cena na poramnuvanje'!L100*'Sreden kurs'!$D$26</f>
        <v>0</v>
      </c>
      <c r="M100" s="26">
        <f>'Cena na poramnuvanje'!M100*'Sreden kurs'!$D$26</f>
        <v>0</v>
      </c>
      <c r="N100" s="26">
        <f>'Cena na poramnuvanje'!N100*'Sreden kurs'!$D$26</f>
        <v>0</v>
      </c>
      <c r="O100" s="26">
        <f>'Cena na poramnuvanje'!O100*'Sreden kurs'!$D$26</f>
        <v>0</v>
      </c>
      <c r="P100" s="26">
        <f>'Cena na poramnuvanje'!P100*'Sreden kurs'!$D$26</f>
        <v>0</v>
      </c>
      <c r="Q100" s="26">
        <f>'Cena na poramnuvanje'!Q100*'Sreden kurs'!$D$26</f>
        <v>0</v>
      </c>
      <c r="R100" s="26">
        <f>'Cena na poramnuvanje'!R100*'Sreden kurs'!$D$26</f>
        <v>0</v>
      </c>
      <c r="S100" s="26">
        <f>'Cena na poramnuvanje'!S100*'Sreden kurs'!$D$26</f>
        <v>0</v>
      </c>
      <c r="T100" s="26">
        <f>'Cena na poramnuvanje'!T100*'Sreden kurs'!$D$26</f>
        <v>0</v>
      </c>
      <c r="U100" s="26">
        <f>'Cena na poramnuvanje'!U100*'Sreden kurs'!$D$26</f>
        <v>0</v>
      </c>
      <c r="V100" s="26">
        <f>'Cena na poramnuvanje'!V100*'Sreden kurs'!$D$26</f>
        <v>0</v>
      </c>
      <c r="W100" s="26">
        <f>'Cena na poramnuvanje'!W100*'Sreden kurs'!$D$26</f>
        <v>0</v>
      </c>
      <c r="X100" s="26">
        <f>'Cena na poramnuvanje'!X100*'Sreden kurs'!$D$26</f>
        <v>0</v>
      </c>
      <c r="Y100" s="26">
        <f>'Cena na poramnuvanje'!Y100*'Sreden kurs'!$D$26</f>
        <v>0</v>
      </c>
      <c r="Z100" s="26">
        <f>'Cena na poramnuvanje'!Z100*'Sreden kurs'!$D$26</f>
        <v>0</v>
      </c>
      <c r="AA100" s="27">
        <f>'Cena na poramnuvanje'!AA100*'Sreden kurs'!$D$26</f>
        <v>0</v>
      </c>
    </row>
    <row r="101" spans="2:27" x14ac:dyDescent="0.25">
      <c r="B101" s="66"/>
      <c r="C101" s="6" t="s">
        <v>27</v>
      </c>
      <c r="D101" s="26">
        <f>'Cena na poramnuvanje'!D101*'Sreden kurs'!$D$26</f>
        <v>3783.747382342819</v>
      </c>
      <c r="E101" s="26">
        <f>'Cena na poramnuvanje'!E101*'Sreden kurs'!$D$26</f>
        <v>4369.5938449597352</v>
      </c>
      <c r="F101" s="26">
        <f>'Cena na poramnuvanje'!F101*'Sreden kurs'!$D$26</f>
        <v>3427.66381</v>
      </c>
      <c r="G101" s="26">
        <f>'Cena na poramnuvanje'!G101*'Sreden kurs'!$D$26</f>
        <v>0</v>
      </c>
      <c r="H101" s="26">
        <f>'Cena na poramnuvanje'!H101*'Sreden kurs'!$D$26</f>
        <v>0</v>
      </c>
      <c r="I101" s="26">
        <f>'Cena na poramnuvanje'!I101*'Sreden kurs'!$D$26</f>
        <v>0</v>
      </c>
      <c r="J101" s="26">
        <f>'Cena na poramnuvanje'!J101*'Sreden kurs'!$D$26</f>
        <v>0</v>
      </c>
      <c r="K101" s="26">
        <f>'Cena na poramnuvanje'!K101*'Sreden kurs'!$D$26</f>
        <v>5827.7603704812127</v>
      </c>
      <c r="L101" s="26">
        <f>'Cena na poramnuvanje'!L101*'Sreden kurs'!$D$26</f>
        <v>5666.8980009638544</v>
      </c>
      <c r="M101" s="26">
        <f>'Cena na poramnuvanje'!M101*'Sreden kurs'!$D$26</f>
        <v>5080.8752483357239</v>
      </c>
      <c r="N101" s="26">
        <f>'Cena na poramnuvanje'!N101*'Sreden kurs'!$D$26</f>
        <v>4762.3057898437501</v>
      </c>
      <c r="O101" s="26">
        <f>'Cena na poramnuvanje'!O101*'Sreden kurs'!$D$26</f>
        <v>4625.3876308248127</v>
      </c>
      <c r="P101" s="26">
        <f>'Cena na poramnuvanje'!P101*'Sreden kurs'!$D$26</f>
        <v>4272.8229664728024</v>
      </c>
      <c r="Q101" s="26">
        <f>'Cena na poramnuvanje'!Q101*'Sreden kurs'!$D$26</f>
        <v>4049.5367550461856</v>
      </c>
      <c r="R101" s="26">
        <f>'Cena na poramnuvanje'!R101*'Sreden kurs'!$D$26</f>
        <v>3946.6325145117157</v>
      </c>
      <c r="S101" s="26">
        <f>'Cena na poramnuvanje'!S101*'Sreden kurs'!$D$26</f>
        <v>3890.420438633193</v>
      </c>
      <c r="T101" s="26">
        <f>'Cena na poramnuvanje'!T101*'Sreden kurs'!$D$26</f>
        <v>3833.2982051688673</v>
      </c>
      <c r="U101" s="26">
        <f>'Cena na poramnuvanje'!U101*'Sreden kurs'!$D$26</f>
        <v>4239.7922930046143</v>
      </c>
      <c r="V101" s="26">
        <f>'Cena na poramnuvanje'!V101*'Sreden kurs'!$D$26</f>
        <v>5135.1471348190926</v>
      </c>
      <c r="W101" s="26">
        <f>'Cena na poramnuvanje'!W101*'Sreden kurs'!$D$26</f>
        <v>5581.2261516606759</v>
      </c>
      <c r="X101" s="26">
        <f>'Cena na poramnuvanje'!X101*'Sreden kurs'!$D$26</f>
        <v>5615.0035137628211</v>
      </c>
      <c r="Y101" s="26">
        <f>'Cena na poramnuvanje'!Y101*'Sreden kurs'!$D$26</f>
        <v>4892.3084335999993</v>
      </c>
      <c r="Z101" s="26">
        <f>'Cena na poramnuvanje'!Z101*'Sreden kurs'!$D$26</f>
        <v>5093.9436180107987</v>
      </c>
      <c r="AA101" s="27">
        <f>'Cena na poramnuvanje'!AA101*'Sreden kurs'!$D$26</f>
        <v>4709.2726836408192</v>
      </c>
    </row>
    <row r="102" spans="2:27" x14ac:dyDescent="0.25">
      <c r="B102" s="66"/>
      <c r="C102" s="6" t="s">
        <v>28</v>
      </c>
      <c r="D102" s="26">
        <f>'Cena na poramnuvanje'!D102*'Sreden kurs'!$D$26</f>
        <v>0</v>
      </c>
      <c r="E102" s="26">
        <f>'Cena na poramnuvanje'!E102*'Sreden kurs'!$D$26</f>
        <v>0</v>
      </c>
      <c r="F102" s="26">
        <f>'Cena na poramnuvanje'!F102*'Sreden kurs'!$D$26</f>
        <v>0</v>
      </c>
      <c r="G102" s="26">
        <f>'Cena na poramnuvanje'!G102*'Sreden kurs'!$D$26</f>
        <v>5727.1344499999996</v>
      </c>
      <c r="H102" s="26">
        <f>'Cena na poramnuvanje'!H102*'Sreden kurs'!$D$26</f>
        <v>5789.2989399999997</v>
      </c>
      <c r="I102" s="26">
        <f>'Cena na poramnuvanje'!I102*'Sreden kurs'!$D$26</f>
        <v>6156.74647</v>
      </c>
      <c r="J102" s="26">
        <f>'Cena na poramnuvanje'!J102*'Sreden kurs'!$D$26</f>
        <v>7300.9423800000004</v>
      </c>
      <c r="K102" s="26">
        <f>'Cena na poramnuvanje'!K102*'Sreden kurs'!$D$26</f>
        <v>0</v>
      </c>
      <c r="L102" s="26">
        <f>'Cena na poramnuvanje'!L102*'Sreden kurs'!$D$26</f>
        <v>0</v>
      </c>
      <c r="M102" s="26">
        <f>'Cena na poramnuvanje'!M102*'Sreden kurs'!$D$26</f>
        <v>0</v>
      </c>
      <c r="N102" s="26">
        <f>'Cena na poramnuvanje'!N102*'Sreden kurs'!$D$26</f>
        <v>0</v>
      </c>
      <c r="O102" s="26">
        <f>'Cena na poramnuvanje'!O102*'Sreden kurs'!$D$26</f>
        <v>0</v>
      </c>
      <c r="P102" s="26">
        <f>'Cena na poramnuvanje'!P102*'Sreden kurs'!$D$26</f>
        <v>0</v>
      </c>
      <c r="Q102" s="26">
        <f>'Cena na poramnuvanje'!Q102*'Sreden kurs'!$D$26</f>
        <v>0</v>
      </c>
      <c r="R102" s="26">
        <f>'Cena na poramnuvanje'!R102*'Sreden kurs'!$D$26</f>
        <v>0</v>
      </c>
      <c r="S102" s="26">
        <f>'Cena na poramnuvanje'!S102*'Sreden kurs'!$D$26</f>
        <v>0</v>
      </c>
      <c r="T102" s="26">
        <f>'Cena na poramnuvanje'!T102*'Sreden kurs'!$D$26</f>
        <v>0</v>
      </c>
      <c r="U102" s="26">
        <f>'Cena na poramnuvanje'!U102*'Sreden kurs'!$D$26</f>
        <v>0</v>
      </c>
      <c r="V102" s="26">
        <f>'Cena na poramnuvanje'!V102*'Sreden kurs'!$D$26</f>
        <v>0</v>
      </c>
      <c r="W102" s="26">
        <f>'Cena na poramnuvanje'!W102*'Sreden kurs'!$D$26</f>
        <v>0</v>
      </c>
      <c r="X102" s="26">
        <f>'Cena na poramnuvanje'!X102*'Sreden kurs'!$D$26</f>
        <v>0</v>
      </c>
      <c r="Y102" s="26">
        <f>'Cena na poramnuvanje'!Y102*'Sreden kurs'!$D$26</f>
        <v>0</v>
      </c>
      <c r="Z102" s="26">
        <f>'Cena na poramnuvanje'!Z102*'Sreden kurs'!$D$26</f>
        <v>0</v>
      </c>
      <c r="AA102" s="27">
        <f>'Cena na poramnuvanje'!AA102*'Sreden kurs'!$D$26</f>
        <v>0</v>
      </c>
    </row>
    <row r="103" spans="2:27" ht="15.75" customHeight="1" thickBot="1" x14ac:dyDescent="0.3">
      <c r="B103" s="67"/>
      <c r="C103" s="9" t="s">
        <v>29</v>
      </c>
      <c r="D103" s="28">
        <f>'Cena na poramnuvanje'!D103*'Sreden kurs'!$D$26</f>
        <v>0</v>
      </c>
      <c r="E103" s="28">
        <f>'Cena na poramnuvanje'!E103*'Sreden kurs'!$D$26</f>
        <v>0</v>
      </c>
      <c r="F103" s="28">
        <f>'Cena na poramnuvanje'!F103*'Sreden kurs'!$D$26</f>
        <v>0</v>
      </c>
      <c r="G103" s="28">
        <f>'Cena na poramnuvanje'!G103*'Sreden kurs'!$D$26</f>
        <v>17181.403349999997</v>
      </c>
      <c r="H103" s="28">
        <f>'Cena na poramnuvanje'!H103*'Sreden kurs'!$D$26</f>
        <v>17367.896820000002</v>
      </c>
      <c r="I103" s="28">
        <f>'Cena na poramnuvanje'!I103*'Sreden kurs'!$D$26</f>
        <v>18470.239409999998</v>
      </c>
      <c r="J103" s="28">
        <f>'Cena na poramnuvanje'!J103*'Sreden kurs'!$D$26</f>
        <v>21902.211650000001</v>
      </c>
      <c r="K103" s="28">
        <f>'Cena na poramnuvanje'!K103*'Sreden kurs'!$D$26</f>
        <v>0</v>
      </c>
      <c r="L103" s="28">
        <f>'Cena na poramnuvanje'!L103*'Sreden kurs'!$D$26</f>
        <v>0</v>
      </c>
      <c r="M103" s="28">
        <f>'Cena na poramnuvanje'!M103*'Sreden kurs'!$D$26</f>
        <v>0</v>
      </c>
      <c r="N103" s="28">
        <f>'Cena na poramnuvanje'!N103*'Sreden kurs'!$D$26</f>
        <v>0</v>
      </c>
      <c r="O103" s="28">
        <f>'Cena na poramnuvanje'!O103*'Sreden kurs'!$D$26</f>
        <v>0</v>
      </c>
      <c r="P103" s="28">
        <f>'Cena na poramnuvanje'!P103*'Sreden kurs'!$D$26</f>
        <v>0</v>
      </c>
      <c r="Q103" s="28">
        <f>'Cena na poramnuvanje'!Q103*'Sreden kurs'!$D$26</f>
        <v>0</v>
      </c>
      <c r="R103" s="28">
        <f>'Cena na poramnuvanje'!R103*'Sreden kurs'!$D$26</f>
        <v>0</v>
      </c>
      <c r="S103" s="28">
        <f>'Cena na poramnuvanje'!S103*'Sreden kurs'!$D$26</f>
        <v>0</v>
      </c>
      <c r="T103" s="28">
        <f>'Cena na poramnuvanje'!T103*'Sreden kurs'!$D$26</f>
        <v>0</v>
      </c>
      <c r="U103" s="28">
        <f>'Cena na poramnuvanje'!U103*'Sreden kurs'!$D$26</f>
        <v>0</v>
      </c>
      <c r="V103" s="28">
        <f>'Cena na poramnuvanje'!V103*'Sreden kurs'!$D$26</f>
        <v>0</v>
      </c>
      <c r="W103" s="28">
        <f>'Cena na poramnuvanje'!W103*'Sreden kurs'!$D$26</f>
        <v>0</v>
      </c>
      <c r="X103" s="28">
        <f>'Cena na poramnuvanje'!X103*'Sreden kurs'!$D$26</f>
        <v>0</v>
      </c>
      <c r="Y103" s="28">
        <f>'Cena na poramnuvanje'!Y103*'Sreden kurs'!$D$26</f>
        <v>0</v>
      </c>
      <c r="Z103" s="28">
        <f>'Cena na poramnuvanje'!Z103*'Sreden kurs'!$D$26</f>
        <v>0</v>
      </c>
      <c r="AA103" s="29">
        <f>'Cena na poramnuvanje'!AA103*'Sreden kurs'!$D$26</f>
        <v>0</v>
      </c>
    </row>
    <row r="104" spans="2:27" ht="15.75" thickTop="1" x14ac:dyDescent="0.25">
      <c r="B104" s="65" t="str">
        <f>'Cena na poramnuvanje'!B104:B107</f>
        <v>26.04.2022</v>
      </c>
      <c r="C104" s="6" t="s">
        <v>26</v>
      </c>
      <c r="D104" s="26">
        <f>'Cena na poramnuvanje'!D104*'Sreden kurs'!$D$27</f>
        <v>0</v>
      </c>
      <c r="E104" s="26">
        <f>'Cena na poramnuvanje'!E104*'Sreden kurs'!$D$27</f>
        <v>0</v>
      </c>
      <c r="F104" s="26">
        <f>'Cena na poramnuvanje'!F104*'Sreden kurs'!$D$27</f>
        <v>0</v>
      </c>
      <c r="G104" s="26">
        <f>'Cena na poramnuvanje'!G104*'Sreden kurs'!$D$27</f>
        <v>0</v>
      </c>
      <c r="H104" s="26">
        <f>'Cena na poramnuvanje'!H104*'Sreden kurs'!$D$27</f>
        <v>0</v>
      </c>
      <c r="I104" s="26">
        <f>'Cena na poramnuvanje'!I104*'Sreden kurs'!$D$27</f>
        <v>0</v>
      </c>
      <c r="J104" s="26">
        <f>'Cena na poramnuvanje'!J104*'Sreden kurs'!$D$27</f>
        <v>0</v>
      </c>
      <c r="K104" s="26">
        <f>'Cena na poramnuvanje'!K104*'Sreden kurs'!$D$27</f>
        <v>0</v>
      </c>
      <c r="L104" s="26">
        <f>'Cena na poramnuvanje'!L104*'Sreden kurs'!$D$27</f>
        <v>0</v>
      </c>
      <c r="M104" s="26">
        <f>'Cena na poramnuvanje'!M104*'Sreden kurs'!$D$27</f>
        <v>0</v>
      </c>
      <c r="N104" s="26">
        <f>'Cena na poramnuvanje'!N104*'Sreden kurs'!$D$27</f>
        <v>0</v>
      </c>
      <c r="O104" s="26">
        <f>'Cena na poramnuvanje'!O104*'Sreden kurs'!$D$27</f>
        <v>0</v>
      </c>
      <c r="P104" s="26">
        <f>'Cena na poramnuvanje'!P104*'Sreden kurs'!$D$27</f>
        <v>0</v>
      </c>
      <c r="Q104" s="26">
        <f>'Cena na poramnuvanje'!Q104*'Sreden kurs'!$D$27</f>
        <v>0</v>
      </c>
      <c r="R104" s="26">
        <f>'Cena na poramnuvanje'!R104*'Sreden kurs'!$D$27</f>
        <v>0</v>
      </c>
      <c r="S104" s="26">
        <f>'Cena na poramnuvanje'!S104*'Sreden kurs'!$D$27</f>
        <v>0</v>
      </c>
      <c r="T104" s="26">
        <f>'Cena na poramnuvanje'!T104*'Sreden kurs'!$D$27</f>
        <v>0</v>
      </c>
      <c r="U104" s="26">
        <f>'Cena na poramnuvanje'!U104*'Sreden kurs'!$D$27</f>
        <v>0</v>
      </c>
      <c r="V104" s="26">
        <f>'Cena na poramnuvanje'!V104*'Sreden kurs'!$D$27</f>
        <v>0</v>
      </c>
      <c r="W104" s="26">
        <f>'Cena na poramnuvanje'!W104*'Sreden kurs'!$D$27</f>
        <v>0</v>
      </c>
      <c r="X104" s="26">
        <f>'Cena na poramnuvanje'!X104*'Sreden kurs'!$D$27</f>
        <v>0</v>
      </c>
      <c r="Y104" s="26">
        <f>'Cena na poramnuvanje'!Y104*'Sreden kurs'!$D$27</f>
        <v>0</v>
      </c>
      <c r="Z104" s="26">
        <f>'Cena na poramnuvanje'!Z104*'Sreden kurs'!$D$27</f>
        <v>0</v>
      </c>
      <c r="AA104" s="27">
        <f>'Cena na poramnuvanje'!AA104*'Sreden kurs'!$D$27</f>
        <v>0</v>
      </c>
    </row>
    <row r="105" spans="2:27" x14ac:dyDescent="0.25">
      <c r="B105" s="66"/>
      <c r="C105" s="6" t="s">
        <v>27</v>
      </c>
      <c r="D105" s="26">
        <f>'Cena na poramnuvanje'!D105*'Sreden kurs'!$D$27</f>
        <v>4402.8714537375463</v>
      </c>
      <c r="E105" s="26">
        <f>'Cena na poramnuvanje'!E105*'Sreden kurs'!$D$27</f>
        <v>3999.100381682611</v>
      </c>
      <c r="F105" s="26">
        <f>'Cena na poramnuvanje'!F105*'Sreden kurs'!$D$27</f>
        <v>4733.5109659574473</v>
      </c>
      <c r="G105" s="26">
        <f>'Cena na poramnuvanje'!G105*'Sreden kurs'!$D$27</f>
        <v>6188.1364600000006</v>
      </c>
      <c r="H105" s="26">
        <f>'Cena na poramnuvanje'!H105*'Sreden kurs'!$D$27</f>
        <v>0</v>
      </c>
      <c r="I105" s="26">
        <f>'Cena na poramnuvanje'!I105*'Sreden kurs'!$D$27</f>
        <v>0</v>
      </c>
      <c r="J105" s="26">
        <f>'Cena na poramnuvanje'!J105*'Sreden kurs'!$D$27</f>
        <v>8202.0197399999997</v>
      </c>
      <c r="K105" s="26">
        <f>'Cena na poramnuvanje'!K105*'Sreden kurs'!$D$27</f>
        <v>8924.6049999999996</v>
      </c>
      <c r="L105" s="26">
        <f>'Cena na poramnuvanje'!L105*'Sreden kurs'!$D$27</f>
        <v>6655.9809418974128</v>
      </c>
      <c r="M105" s="26">
        <f>'Cena na poramnuvanje'!M105*'Sreden kurs'!$D$27</f>
        <v>5439.1230525412693</v>
      </c>
      <c r="N105" s="26">
        <f>'Cena na poramnuvanje'!N105*'Sreden kurs'!$D$27</f>
        <v>4914.0068334194739</v>
      </c>
      <c r="O105" s="26">
        <f>'Cena na poramnuvanje'!O105*'Sreden kurs'!$D$27</f>
        <v>4677.9832282393554</v>
      </c>
      <c r="P105" s="26">
        <f>'Cena na poramnuvanje'!P105*'Sreden kurs'!$D$27</f>
        <v>4712.3587865111467</v>
      </c>
      <c r="Q105" s="26">
        <f>'Cena na poramnuvanje'!Q105*'Sreden kurs'!$D$27</f>
        <v>4245.2866290717111</v>
      </c>
      <c r="R105" s="26">
        <f>'Cena na poramnuvanje'!R105*'Sreden kurs'!$D$27</f>
        <v>3955.1387400000003</v>
      </c>
      <c r="S105" s="26">
        <f>'Cena na poramnuvanje'!S105*'Sreden kurs'!$D$27</f>
        <v>4128.0914299999995</v>
      </c>
      <c r="T105" s="26">
        <f>'Cena na poramnuvanje'!T105*'Sreden kurs'!$D$27</f>
        <v>7141.5304700000006</v>
      </c>
      <c r="U105" s="26">
        <f>'Cena na poramnuvanje'!U105*'Sreden kurs'!$D$27</f>
        <v>5379.2349938009047</v>
      </c>
      <c r="V105" s="26">
        <f>'Cena na poramnuvanje'!V105*'Sreden kurs'!$D$27</f>
        <v>4812.5163099999991</v>
      </c>
      <c r="W105" s="26">
        <f>'Cena na poramnuvanje'!W105*'Sreden kurs'!$D$27</f>
        <v>8647.6345000000001</v>
      </c>
      <c r="X105" s="26">
        <f>'Cena na poramnuvanje'!X105*'Sreden kurs'!$D$27</f>
        <v>5856.5689346461095</v>
      </c>
      <c r="Y105" s="26">
        <f>'Cena na poramnuvanje'!Y105*'Sreden kurs'!$D$27</f>
        <v>5477.6794676793324</v>
      </c>
      <c r="Z105" s="26">
        <f>'Cena na poramnuvanje'!Z105*'Sreden kurs'!$D$27</f>
        <v>4905.6052788191191</v>
      </c>
      <c r="AA105" s="27">
        <f>'Cena na poramnuvanje'!AA105*'Sreden kurs'!$D$27</f>
        <v>4710.0393574638683</v>
      </c>
    </row>
    <row r="106" spans="2:27" x14ac:dyDescent="0.25">
      <c r="B106" s="66"/>
      <c r="C106" s="6" t="s">
        <v>28</v>
      </c>
      <c r="D106" s="26">
        <f>'Cena na poramnuvanje'!D106*'Sreden kurs'!$D$27</f>
        <v>0</v>
      </c>
      <c r="E106" s="26">
        <f>'Cena na poramnuvanje'!E106*'Sreden kurs'!$D$27</f>
        <v>0</v>
      </c>
      <c r="F106" s="26">
        <f>'Cena na poramnuvanje'!F106*'Sreden kurs'!$D$27</f>
        <v>0</v>
      </c>
      <c r="G106" s="26">
        <f>'Cena na poramnuvanje'!G106*'Sreden kurs'!$D$27</f>
        <v>0</v>
      </c>
      <c r="H106" s="26">
        <f>'Cena na poramnuvanje'!H106*'Sreden kurs'!$D$27</f>
        <v>6349.3948399999999</v>
      </c>
      <c r="I106" s="26">
        <f>'Cena na poramnuvanje'!I106*'Sreden kurs'!$D$27</f>
        <v>7169.2275200000004</v>
      </c>
      <c r="J106" s="26">
        <f>'Cena na poramnuvanje'!J106*'Sreden kurs'!$D$27</f>
        <v>0</v>
      </c>
      <c r="K106" s="26">
        <f>'Cena na poramnuvanje'!K106*'Sreden kurs'!$D$27</f>
        <v>0</v>
      </c>
      <c r="L106" s="26">
        <f>'Cena na poramnuvanje'!L106*'Sreden kurs'!$D$27</f>
        <v>0</v>
      </c>
      <c r="M106" s="26">
        <f>'Cena na poramnuvanje'!M106*'Sreden kurs'!$D$27</f>
        <v>0</v>
      </c>
      <c r="N106" s="26">
        <f>'Cena na poramnuvanje'!N106*'Sreden kurs'!$D$27</f>
        <v>0</v>
      </c>
      <c r="O106" s="26">
        <f>'Cena na poramnuvanje'!O106*'Sreden kurs'!$D$27</f>
        <v>0</v>
      </c>
      <c r="P106" s="26">
        <f>'Cena na poramnuvanje'!P106*'Sreden kurs'!$D$27</f>
        <v>0</v>
      </c>
      <c r="Q106" s="26">
        <f>'Cena na poramnuvanje'!Q106*'Sreden kurs'!$D$27</f>
        <v>0</v>
      </c>
      <c r="R106" s="26">
        <f>'Cena na poramnuvanje'!R106*'Sreden kurs'!$D$27</f>
        <v>0</v>
      </c>
      <c r="S106" s="26">
        <f>'Cena na poramnuvanje'!S106*'Sreden kurs'!$D$27</f>
        <v>0</v>
      </c>
      <c r="T106" s="26">
        <f>'Cena na poramnuvanje'!T106*'Sreden kurs'!$D$27</f>
        <v>0</v>
      </c>
      <c r="U106" s="26">
        <f>'Cena na poramnuvanje'!U106*'Sreden kurs'!$D$27</f>
        <v>0</v>
      </c>
      <c r="V106" s="26">
        <f>'Cena na poramnuvanje'!V106*'Sreden kurs'!$D$27</f>
        <v>0</v>
      </c>
      <c r="W106" s="26">
        <f>'Cena na poramnuvanje'!W106*'Sreden kurs'!$D$27</f>
        <v>0</v>
      </c>
      <c r="X106" s="26">
        <f>'Cena na poramnuvanje'!X106*'Sreden kurs'!$D$27</f>
        <v>0</v>
      </c>
      <c r="Y106" s="26">
        <f>'Cena na poramnuvanje'!Y106*'Sreden kurs'!$D$27</f>
        <v>0</v>
      </c>
      <c r="Z106" s="26">
        <f>'Cena na poramnuvanje'!Z106*'Sreden kurs'!$D$27</f>
        <v>0</v>
      </c>
      <c r="AA106" s="27">
        <f>'Cena na poramnuvanje'!AA106*'Sreden kurs'!$D$27</f>
        <v>0</v>
      </c>
    </row>
    <row r="107" spans="2:27" ht="20.25" customHeight="1" thickBot="1" x14ac:dyDescent="0.3">
      <c r="B107" s="67"/>
      <c r="C107" s="9" t="s">
        <v>29</v>
      </c>
      <c r="D107" s="28">
        <f>'Cena na poramnuvanje'!D107*'Sreden kurs'!$D$27</f>
        <v>0</v>
      </c>
      <c r="E107" s="28">
        <f>'Cena na poramnuvanje'!E107*'Sreden kurs'!$D$27</f>
        <v>0</v>
      </c>
      <c r="F107" s="28">
        <f>'Cena na poramnuvanje'!F107*'Sreden kurs'!$D$27</f>
        <v>0</v>
      </c>
      <c r="G107" s="28">
        <f>'Cena na poramnuvanje'!G107*'Sreden kurs'!$D$27</f>
        <v>0</v>
      </c>
      <c r="H107" s="28">
        <f>'Cena na poramnuvanje'!H107*'Sreden kurs'!$D$27</f>
        <v>19048.184520000003</v>
      </c>
      <c r="I107" s="28">
        <f>'Cena na poramnuvanje'!I107*'Sreden kurs'!$D$27</f>
        <v>21507.067070000001</v>
      </c>
      <c r="J107" s="28">
        <f>'Cena na poramnuvanje'!J107*'Sreden kurs'!$D$27</f>
        <v>0</v>
      </c>
      <c r="K107" s="28">
        <f>'Cena na poramnuvanje'!K107*'Sreden kurs'!$D$27</f>
        <v>0</v>
      </c>
      <c r="L107" s="28">
        <f>'Cena na poramnuvanje'!L107*'Sreden kurs'!$D$27</f>
        <v>0</v>
      </c>
      <c r="M107" s="28">
        <f>'Cena na poramnuvanje'!M107*'Sreden kurs'!$D$27</f>
        <v>0</v>
      </c>
      <c r="N107" s="28">
        <f>'Cena na poramnuvanje'!N107*'Sreden kurs'!$D$27</f>
        <v>0</v>
      </c>
      <c r="O107" s="28">
        <f>'Cena na poramnuvanje'!O107*'Sreden kurs'!$D$27</f>
        <v>0</v>
      </c>
      <c r="P107" s="28">
        <f>'Cena na poramnuvanje'!P107*'Sreden kurs'!$D$27</f>
        <v>0</v>
      </c>
      <c r="Q107" s="28">
        <f>'Cena na poramnuvanje'!Q107*'Sreden kurs'!$D$27</f>
        <v>0</v>
      </c>
      <c r="R107" s="28">
        <f>'Cena na poramnuvanje'!R107*'Sreden kurs'!$D$27</f>
        <v>0</v>
      </c>
      <c r="S107" s="28">
        <f>'Cena na poramnuvanje'!S107*'Sreden kurs'!$D$27</f>
        <v>0</v>
      </c>
      <c r="T107" s="28">
        <f>'Cena na poramnuvanje'!T107*'Sreden kurs'!$D$27</f>
        <v>0</v>
      </c>
      <c r="U107" s="28">
        <f>'Cena na poramnuvanje'!U107*'Sreden kurs'!$D$27</f>
        <v>0</v>
      </c>
      <c r="V107" s="28">
        <f>'Cena na poramnuvanje'!V107*'Sreden kurs'!$D$27</f>
        <v>0</v>
      </c>
      <c r="W107" s="28">
        <f>'Cena na poramnuvanje'!W107*'Sreden kurs'!$D$27</f>
        <v>0</v>
      </c>
      <c r="X107" s="28">
        <f>'Cena na poramnuvanje'!X107*'Sreden kurs'!$D$27</f>
        <v>0</v>
      </c>
      <c r="Y107" s="28">
        <f>'Cena na poramnuvanje'!Y107*'Sreden kurs'!$D$27</f>
        <v>0</v>
      </c>
      <c r="Z107" s="28">
        <f>'Cena na poramnuvanje'!Z107*'Sreden kurs'!$D$27</f>
        <v>0</v>
      </c>
      <c r="AA107" s="29">
        <f>'Cena na poramnuvanje'!AA107*'Sreden kurs'!$D$27</f>
        <v>0</v>
      </c>
    </row>
    <row r="108" spans="2:27" ht="15.75" thickTop="1" x14ac:dyDescent="0.25">
      <c r="B108" s="65" t="str">
        <f>'Cena na poramnuvanje'!B108:B111</f>
        <v>27.04.2022</v>
      </c>
      <c r="C108" s="6" t="s">
        <v>26</v>
      </c>
      <c r="D108" s="26">
        <f>'Cena na poramnuvanje'!D108*'Sreden kurs'!$D$28</f>
        <v>0</v>
      </c>
      <c r="E108" s="26">
        <f>'Cena na poramnuvanje'!E108*'Sreden kurs'!$D$28</f>
        <v>0</v>
      </c>
      <c r="F108" s="26">
        <f>'Cena na poramnuvanje'!F108*'Sreden kurs'!$D$28</f>
        <v>15710.956648148145</v>
      </c>
      <c r="G108" s="26">
        <f>'Cena na poramnuvanje'!G108*'Sreden kurs'!$D$28</f>
        <v>15563.686874999999</v>
      </c>
      <c r="H108" s="26">
        <f>'Cena na poramnuvanje'!H108*'Sreden kurs'!$D$28</f>
        <v>0</v>
      </c>
      <c r="I108" s="26">
        <f>'Cena na poramnuvanje'!I108*'Sreden kurs'!$D$28</f>
        <v>0</v>
      </c>
      <c r="J108" s="26">
        <f>'Cena na poramnuvanje'!J108*'Sreden kurs'!$D$28</f>
        <v>0</v>
      </c>
      <c r="K108" s="26">
        <f>'Cena na poramnuvanje'!K108*'Sreden kurs'!$D$28</f>
        <v>22128.209799999997</v>
      </c>
      <c r="L108" s="26">
        <f>'Cena na poramnuvanje'!L108*'Sreden kurs'!$D$28</f>
        <v>22635.935750000001</v>
      </c>
      <c r="M108" s="26">
        <f>'Cena na poramnuvanje'!M108*'Sreden kurs'!$D$28</f>
        <v>20222.470903225807</v>
      </c>
      <c r="N108" s="26">
        <f>'Cena na poramnuvanje'!N108*'Sreden kurs'!$D$28</f>
        <v>18218.594833333333</v>
      </c>
      <c r="O108" s="26">
        <f>'Cena na poramnuvanje'!O108*'Sreden kurs'!$D$28</f>
        <v>17183.836750000002</v>
      </c>
      <c r="P108" s="26">
        <f>'Cena na poramnuvanje'!P108*'Sreden kurs'!$D$28</f>
        <v>16615.598357142859</v>
      </c>
      <c r="Q108" s="26">
        <f>'Cena na poramnuvanje'!Q108*'Sreden kurs'!$D$28</f>
        <v>16052.787111111109</v>
      </c>
      <c r="R108" s="26">
        <f>'Cena na poramnuvanje'!R108*'Sreden kurs'!$D$28</f>
        <v>15460.67611111111</v>
      </c>
      <c r="S108" s="26">
        <f>'Cena na poramnuvanje'!S108*'Sreden kurs'!$D$28</f>
        <v>15279.719111111111</v>
      </c>
      <c r="T108" s="26">
        <f>'Cena na poramnuvanje'!T108*'Sreden kurs'!$D$28</f>
        <v>15311.177999999998</v>
      </c>
      <c r="U108" s="26">
        <f>'Cena na poramnuvanje'!U108*'Sreden kurs'!$D$28</f>
        <v>17446.238114058349</v>
      </c>
      <c r="V108" s="26">
        <f>'Cena na poramnuvanje'!V108*'Sreden kurs'!$D$28</f>
        <v>22094.603500000001</v>
      </c>
      <c r="W108" s="26">
        <f>'Cena na poramnuvanje'!W108*'Sreden kurs'!$D$28</f>
        <v>0</v>
      </c>
      <c r="X108" s="26">
        <f>'Cena na poramnuvanje'!X108*'Sreden kurs'!$D$28</f>
        <v>24589.224999999999</v>
      </c>
      <c r="Y108" s="26">
        <f>'Cena na poramnuvanje'!Y108*'Sreden kurs'!$D$28</f>
        <v>0</v>
      </c>
      <c r="Z108" s="26">
        <f>'Cena na poramnuvanje'!Z108*'Sreden kurs'!$D$28</f>
        <v>0</v>
      </c>
      <c r="AA108" s="27">
        <f>'Cena na poramnuvanje'!AA108*'Sreden kurs'!$D$28</f>
        <v>18702.583000000002</v>
      </c>
    </row>
    <row r="109" spans="2:27" x14ac:dyDescent="0.25">
      <c r="B109" s="66"/>
      <c r="C109" s="6" t="s">
        <v>27</v>
      </c>
      <c r="D109" s="26">
        <f>'Cena na poramnuvanje'!D109*'Sreden kurs'!$D$28</f>
        <v>3819.1774999999993</v>
      </c>
      <c r="E109" s="26">
        <f>'Cena na poramnuvanje'!E109*'Sreden kurs'!$D$28</f>
        <v>0</v>
      </c>
      <c r="F109" s="26">
        <f>'Cena na poramnuvanje'!F109*'Sreden kurs'!$D$28</f>
        <v>0</v>
      </c>
      <c r="G109" s="26">
        <f>'Cena na poramnuvanje'!G109*'Sreden kurs'!$D$28</f>
        <v>0</v>
      </c>
      <c r="H109" s="26">
        <f>'Cena na poramnuvanje'!H109*'Sreden kurs'!$D$28</f>
        <v>3646.8374999999996</v>
      </c>
      <c r="I109" s="26">
        <f>'Cena na poramnuvanje'!I109*'Sreden kurs'!$D$28</f>
        <v>0</v>
      </c>
      <c r="J109" s="26">
        <f>'Cena na poramnuvanje'!J109*'Sreden kurs'!$D$28</f>
        <v>4509.1530000000002</v>
      </c>
      <c r="K109" s="26">
        <f>'Cena na poramnuvanje'!K109*'Sreden kurs'!$D$28</f>
        <v>0</v>
      </c>
      <c r="L109" s="26">
        <f>'Cena na poramnuvanje'!L109*'Sreden kurs'!$D$28</f>
        <v>0</v>
      </c>
      <c r="M109" s="26">
        <f>'Cena na poramnuvanje'!M109*'Sreden kurs'!$D$28</f>
        <v>0</v>
      </c>
      <c r="N109" s="26">
        <f>'Cena na poramnuvanje'!N109*'Sreden kurs'!$D$28</f>
        <v>0</v>
      </c>
      <c r="O109" s="26">
        <f>'Cena na poramnuvanje'!O109*'Sreden kurs'!$D$28</f>
        <v>0</v>
      </c>
      <c r="P109" s="26">
        <f>'Cena na poramnuvanje'!P109*'Sreden kurs'!$D$28</f>
        <v>0</v>
      </c>
      <c r="Q109" s="26">
        <f>'Cena na poramnuvanje'!Q109*'Sreden kurs'!$D$28</f>
        <v>0</v>
      </c>
      <c r="R109" s="26">
        <f>'Cena na poramnuvanje'!R109*'Sreden kurs'!$D$28</f>
        <v>0</v>
      </c>
      <c r="S109" s="26">
        <f>'Cena na poramnuvanje'!S109*'Sreden kurs'!$D$28</f>
        <v>0</v>
      </c>
      <c r="T109" s="26">
        <f>'Cena na poramnuvanje'!T109*'Sreden kurs'!$D$28</f>
        <v>0</v>
      </c>
      <c r="U109" s="26">
        <f>'Cena na poramnuvanje'!U109*'Sreden kurs'!$D$28</f>
        <v>0</v>
      </c>
      <c r="V109" s="26">
        <f>'Cena na poramnuvanje'!V109*'Sreden kurs'!$D$28</f>
        <v>0</v>
      </c>
      <c r="W109" s="26">
        <f>'Cena na poramnuvanje'!W109*'Sreden kurs'!$D$28</f>
        <v>6126.8807441113486</v>
      </c>
      <c r="X109" s="26">
        <f>'Cena na poramnuvanje'!X109*'Sreden kurs'!$D$28</f>
        <v>0</v>
      </c>
      <c r="Y109" s="26">
        <f>'Cena na poramnuvanje'!Y109*'Sreden kurs'!$D$28</f>
        <v>7845.7785000000003</v>
      </c>
      <c r="Z109" s="26">
        <f>'Cena na poramnuvanje'!Z109*'Sreden kurs'!$D$28</f>
        <v>7242.5884999999998</v>
      </c>
      <c r="AA109" s="27">
        <f>'Cena na poramnuvanje'!AA109*'Sreden kurs'!$D$28</f>
        <v>0</v>
      </c>
    </row>
    <row r="110" spans="2:27" x14ac:dyDescent="0.25">
      <c r="B110" s="66"/>
      <c r="C110" s="6" t="s">
        <v>28</v>
      </c>
      <c r="D110" s="26">
        <f>'Cena na poramnuvanje'!D110*'Sreden kurs'!$D$28</f>
        <v>0</v>
      </c>
      <c r="E110" s="26">
        <f>'Cena na poramnuvanje'!E110*'Sreden kurs'!$D$28</f>
        <v>6094.0654999999997</v>
      </c>
      <c r="F110" s="26">
        <f>'Cena na poramnuvanje'!F110*'Sreden kurs'!$D$28</f>
        <v>0</v>
      </c>
      <c r="G110" s="26">
        <f>'Cena na poramnuvanje'!G110*'Sreden kurs'!$D$28</f>
        <v>0</v>
      </c>
      <c r="H110" s="26">
        <f>'Cena na poramnuvanje'!H110*'Sreden kurs'!$D$28</f>
        <v>0</v>
      </c>
      <c r="I110" s="26">
        <f>'Cena na poramnuvanje'!I110*'Sreden kurs'!$D$28</f>
        <v>6460.9034999999994</v>
      </c>
      <c r="J110" s="26">
        <f>'Cena na poramnuvanje'!J110*'Sreden kurs'!$D$28</f>
        <v>0</v>
      </c>
      <c r="K110" s="26">
        <f>'Cena na poramnuvanje'!K110*'Sreden kurs'!$D$28</f>
        <v>0</v>
      </c>
      <c r="L110" s="26">
        <f>'Cena na poramnuvanje'!L110*'Sreden kurs'!$D$28</f>
        <v>0</v>
      </c>
      <c r="M110" s="26">
        <f>'Cena na poramnuvanje'!M110*'Sreden kurs'!$D$28</f>
        <v>0</v>
      </c>
      <c r="N110" s="26">
        <f>'Cena na poramnuvanje'!N110*'Sreden kurs'!$D$28</f>
        <v>0</v>
      </c>
      <c r="O110" s="26">
        <f>'Cena na poramnuvanje'!O110*'Sreden kurs'!$D$28</f>
        <v>0</v>
      </c>
      <c r="P110" s="26">
        <f>'Cena na poramnuvanje'!P110*'Sreden kurs'!$D$28</f>
        <v>0</v>
      </c>
      <c r="Q110" s="26">
        <f>'Cena na poramnuvanje'!Q110*'Sreden kurs'!$D$28</f>
        <v>0</v>
      </c>
      <c r="R110" s="26">
        <f>'Cena na poramnuvanje'!R110*'Sreden kurs'!$D$28</f>
        <v>0</v>
      </c>
      <c r="S110" s="26">
        <f>'Cena na poramnuvanje'!S110*'Sreden kurs'!$D$28</f>
        <v>0</v>
      </c>
      <c r="T110" s="26">
        <f>'Cena na poramnuvanje'!T110*'Sreden kurs'!$D$28</f>
        <v>0</v>
      </c>
      <c r="U110" s="26">
        <f>'Cena na poramnuvanje'!U110*'Sreden kurs'!$D$28</f>
        <v>0</v>
      </c>
      <c r="V110" s="26">
        <f>'Cena na poramnuvanje'!V110*'Sreden kurs'!$D$28</f>
        <v>0</v>
      </c>
      <c r="W110" s="26">
        <f>'Cena na poramnuvanje'!W110*'Sreden kurs'!$D$28</f>
        <v>0</v>
      </c>
      <c r="X110" s="26">
        <f>'Cena na poramnuvanje'!X110*'Sreden kurs'!$D$28</f>
        <v>0</v>
      </c>
      <c r="Y110" s="26">
        <f>'Cena na poramnuvanje'!Y110*'Sreden kurs'!$D$28</f>
        <v>0</v>
      </c>
      <c r="Z110" s="26">
        <f>'Cena na poramnuvanje'!Z110*'Sreden kurs'!$D$28</f>
        <v>0</v>
      </c>
      <c r="AA110" s="27">
        <f>'Cena na poramnuvanje'!AA110*'Sreden kurs'!$D$28</f>
        <v>0</v>
      </c>
    </row>
    <row r="111" spans="2:27" ht="15.75" thickBot="1" x14ac:dyDescent="0.3">
      <c r="B111" s="67"/>
      <c r="C111" s="9" t="s">
        <v>29</v>
      </c>
      <c r="D111" s="28">
        <f>'Cena na poramnuvanje'!D111*'Sreden kurs'!$D$28</f>
        <v>0</v>
      </c>
      <c r="E111" s="28">
        <f>'Cena na poramnuvanje'!E111*'Sreden kurs'!$D$28</f>
        <v>18281.580999999998</v>
      </c>
      <c r="F111" s="28">
        <f>'Cena na poramnuvanje'!F111*'Sreden kurs'!$D$28</f>
        <v>0</v>
      </c>
      <c r="G111" s="28">
        <f>'Cena na poramnuvanje'!G111*'Sreden kurs'!$D$28</f>
        <v>0</v>
      </c>
      <c r="H111" s="28">
        <f>'Cena na poramnuvanje'!H111*'Sreden kurs'!$D$28</f>
        <v>0</v>
      </c>
      <c r="I111" s="28">
        <f>'Cena na poramnuvanje'!I111*'Sreden kurs'!$D$28</f>
        <v>19382.710500000001</v>
      </c>
      <c r="J111" s="28">
        <f>'Cena na poramnuvanje'!J111*'Sreden kurs'!$D$28</f>
        <v>0</v>
      </c>
      <c r="K111" s="28">
        <f>'Cena na poramnuvanje'!K111*'Sreden kurs'!$D$28</f>
        <v>0</v>
      </c>
      <c r="L111" s="28">
        <f>'Cena na poramnuvanje'!L111*'Sreden kurs'!$D$28</f>
        <v>0</v>
      </c>
      <c r="M111" s="28">
        <f>'Cena na poramnuvanje'!M111*'Sreden kurs'!$D$28</f>
        <v>0</v>
      </c>
      <c r="N111" s="28">
        <f>'Cena na poramnuvanje'!N111*'Sreden kurs'!$D$28</f>
        <v>0</v>
      </c>
      <c r="O111" s="28">
        <f>'Cena na poramnuvanje'!O111*'Sreden kurs'!$D$28</f>
        <v>0</v>
      </c>
      <c r="P111" s="28">
        <f>'Cena na poramnuvanje'!P111*'Sreden kurs'!$D$28</f>
        <v>0</v>
      </c>
      <c r="Q111" s="28">
        <f>'Cena na poramnuvanje'!Q111*'Sreden kurs'!$D$28</f>
        <v>0</v>
      </c>
      <c r="R111" s="28">
        <f>'Cena na poramnuvanje'!R111*'Sreden kurs'!$D$28</f>
        <v>0</v>
      </c>
      <c r="S111" s="28">
        <f>'Cena na poramnuvanje'!S111*'Sreden kurs'!$D$28</f>
        <v>0</v>
      </c>
      <c r="T111" s="28">
        <f>'Cena na poramnuvanje'!T111*'Sreden kurs'!$D$28</f>
        <v>0</v>
      </c>
      <c r="U111" s="28">
        <f>'Cena na poramnuvanje'!U111*'Sreden kurs'!$D$28</f>
        <v>0</v>
      </c>
      <c r="V111" s="28">
        <f>'Cena na poramnuvanje'!V111*'Sreden kurs'!$D$28</f>
        <v>0</v>
      </c>
      <c r="W111" s="28">
        <f>'Cena na poramnuvanje'!W111*'Sreden kurs'!$D$28</f>
        <v>0</v>
      </c>
      <c r="X111" s="28">
        <f>'Cena na poramnuvanje'!X111*'Sreden kurs'!$D$28</f>
        <v>0</v>
      </c>
      <c r="Y111" s="28">
        <f>'Cena na poramnuvanje'!Y111*'Sreden kurs'!$D$28</f>
        <v>0</v>
      </c>
      <c r="Z111" s="28">
        <f>'Cena na poramnuvanje'!Z111*'Sreden kurs'!$D$28</f>
        <v>0</v>
      </c>
      <c r="AA111" s="29">
        <f>'Cena na poramnuvanje'!AA111*'Sreden kurs'!$D$28</f>
        <v>0</v>
      </c>
    </row>
    <row r="112" spans="2:27" ht="15.75" thickTop="1" x14ac:dyDescent="0.25">
      <c r="B112" s="65" t="str">
        <f>'Cena na poramnuvanje'!B112:B115</f>
        <v>28.04.2022</v>
      </c>
      <c r="C112" s="6" t="s">
        <v>26</v>
      </c>
      <c r="D112" s="26">
        <f>'Cena na poramnuvanje'!D112*'Sreden kurs'!$D$29</f>
        <v>0</v>
      </c>
      <c r="E112" s="26">
        <f>'Cena na poramnuvanje'!E112*'Sreden kurs'!$D$29</f>
        <v>0</v>
      </c>
      <c r="F112" s="26">
        <f>'Cena na poramnuvanje'!F112*'Sreden kurs'!$D$29</f>
        <v>0</v>
      </c>
      <c r="G112" s="26">
        <f>'Cena na poramnuvanje'!G112*'Sreden kurs'!$D$29</f>
        <v>0</v>
      </c>
      <c r="H112" s="26">
        <f>'Cena na poramnuvanje'!H112*'Sreden kurs'!$D$29</f>
        <v>0</v>
      </c>
      <c r="I112" s="26">
        <f>'Cena na poramnuvanje'!I112*'Sreden kurs'!$D$29</f>
        <v>0</v>
      </c>
      <c r="J112" s="26">
        <f>'Cena na poramnuvanje'!J112*'Sreden kurs'!$D$29</f>
        <v>0</v>
      </c>
      <c r="K112" s="26">
        <f>'Cena na poramnuvanje'!K112*'Sreden kurs'!$D$29</f>
        <v>0</v>
      </c>
      <c r="L112" s="26">
        <f>'Cena na poramnuvanje'!L112*'Sreden kurs'!$D$29</f>
        <v>0</v>
      </c>
      <c r="M112" s="26">
        <f>'Cena na poramnuvanje'!M112*'Sreden kurs'!$D$29</f>
        <v>0</v>
      </c>
      <c r="N112" s="26">
        <f>'Cena na poramnuvanje'!N112*'Sreden kurs'!$D$29</f>
        <v>0</v>
      </c>
      <c r="O112" s="26">
        <f>'Cena na poramnuvanje'!O112*'Sreden kurs'!$D$29</f>
        <v>0</v>
      </c>
      <c r="P112" s="26">
        <f>'Cena na poramnuvanje'!P112*'Sreden kurs'!$D$29</f>
        <v>0</v>
      </c>
      <c r="Q112" s="26">
        <f>'Cena na poramnuvanje'!Q112*'Sreden kurs'!$D$29</f>
        <v>0</v>
      </c>
      <c r="R112" s="26">
        <f>'Cena na poramnuvanje'!R112*'Sreden kurs'!$D$29</f>
        <v>0</v>
      </c>
      <c r="S112" s="26">
        <f>'Cena na poramnuvanje'!S112*'Sreden kurs'!$D$29</f>
        <v>0</v>
      </c>
      <c r="T112" s="26">
        <f>'Cena na poramnuvanje'!T112*'Sreden kurs'!$D$29</f>
        <v>0</v>
      </c>
      <c r="U112" s="26">
        <f>'Cena na poramnuvanje'!U112*'Sreden kurs'!$D$29</f>
        <v>0</v>
      </c>
      <c r="V112" s="26">
        <f>'Cena na poramnuvanje'!V112*'Sreden kurs'!$D$29</f>
        <v>0</v>
      </c>
      <c r="W112" s="26">
        <f>'Cena na poramnuvanje'!W112*'Sreden kurs'!$D$29</f>
        <v>0</v>
      </c>
      <c r="X112" s="26">
        <f>'Cena na poramnuvanje'!X112*'Sreden kurs'!$D$29</f>
        <v>0</v>
      </c>
      <c r="Y112" s="26">
        <f>'Cena na poramnuvanje'!Y112*'Sreden kurs'!$D$29</f>
        <v>0</v>
      </c>
      <c r="Z112" s="26">
        <f>'Cena na poramnuvanje'!Z112*'Sreden kurs'!$D$29</f>
        <v>0</v>
      </c>
      <c r="AA112" s="27">
        <f>'Cena na poramnuvanje'!AA112*'Sreden kurs'!$D$29</f>
        <v>0</v>
      </c>
    </row>
    <row r="113" spans="2:27" x14ac:dyDescent="0.25">
      <c r="B113" s="66"/>
      <c r="C113" s="6" t="s">
        <v>27</v>
      </c>
      <c r="D113" s="26">
        <f>'Cena na poramnuvanje'!D113*'Sreden kurs'!$D$29</f>
        <v>3963.2562160714288</v>
      </c>
      <c r="E113" s="26">
        <f>'Cena na poramnuvanje'!E113*'Sreden kurs'!$D$29</f>
        <v>4744.7624844011825</v>
      </c>
      <c r="F113" s="26">
        <f>'Cena na poramnuvanje'!F113*'Sreden kurs'!$D$29</f>
        <v>3657.0039000000002</v>
      </c>
      <c r="G113" s="26">
        <f>'Cena na poramnuvanje'!G113*'Sreden kurs'!$D$29</f>
        <v>3719.16435</v>
      </c>
      <c r="H113" s="26">
        <f>'Cena na poramnuvanje'!H113*'Sreden kurs'!$D$29</f>
        <v>3722.2415999999998</v>
      </c>
      <c r="I113" s="26">
        <f>'Cena na poramnuvanje'!I113*'Sreden kurs'!$D$29</f>
        <v>4032.8699184782613</v>
      </c>
      <c r="J113" s="26">
        <f>'Cena na poramnuvanje'!J113*'Sreden kurs'!$D$29</f>
        <v>4708.9679670000005</v>
      </c>
      <c r="K113" s="26">
        <f>'Cena na poramnuvanje'!K113*'Sreden kurs'!$D$29</f>
        <v>5232.6789900000003</v>
      </c>
      <c r="L113" s="26">
        <f>'Cena na poramnuvanje'!L113*'Sreden kurs'!$D$29</f>
        <v>5791.3493601141936</v>
      </c>
      <c r="M113" s="26">
        <f>'Cena na poramnuvanje'!M113*'Sreden kurs'!$D$29</f>
        <v>5161.7996174013915</v>
      </c>
      <c r="N113" s="26">
        <f>'Cena na poramnuvanje'!N113*'Sreden kurs'!$D$29</f>
        <v>4351.7879655646366</v>
      </c>
      <c r="O113" s="26">
        <f>'Cena na poramnuvanje'!O113*'Sreden kurs'!$D$29</f>
        <v>3944.7018243243247</v>
      </c>
      <c r="P113" s="26">
        <f>'Cena na poramnuvanje'!P113*'Sreden kurs'!$D$29</f>
        <v>3842.2543500000002</v>
      </c>
      <c r="Q113" s="26">
        <f>'Cena na poramnuvanje'!Q113*'Sreden kurs'!$D$29</f>
        <v>3696.3927000000003</v>
      </c>
      <c r="R113" s="26">
        <f>'Cena na poramnuvanje'!R113*'Sreden kurs'!$D$29</f>
        <v>3978.6720780147443</v>
      </c>
      <c r="S113" s="26">
        <f>'Cena na poramnuvanje'!S113*'Sreden kurs'!$D$29</f>
        <v>3949.8059423476452</v>
      </c>
      <c r="T113" s="26">
        <f>'Cena na poramnuvanje'!T113*'Sreden kurs'!$D$29</f>
        <v>3640.6944750000002</v>
      </c>
      <c r="U113" s="26">
        <f>'Cena na poramnuvanje'!U113*'Sreden kurs'!$D$29</f>
        <v>4019.1962250000006</v>
      </c>
      <c r="V113" s="26">
        <f>'Cena na poramnuvanje'!V113*'Sreden kurs'!$D$29</f>
        <v>5355.0503242456334</v>
      </c>
      <c r="W113" s="26">
        <f>'Cena na poramnuvanje'!W113*'Sreden kurs'!$D$29</f>
        <v>5434.4941439393933</v>
      </c>
      <c r="X113" s="26">
        <f>'Cena na poramnuvanje'!X113*'Sreden kurs'!$D$29</f>
        <v>5260.8666000000003</v>
      </c>
      <c r="Y113" s="26">
        <f>'Cena na poramnuvanje'!Y113*'Sreden kurs'!$D$29</f>
        <v>5331.2534418278865</v>
      </c>
      <c r="Z113" s="26">
        <f>'Cena na poramnuvanje'!Z113*'Sreden kurs'!$D$29</f>
        <v>4996.8239246628136</v>
      </c>
      <c r="AA113" s="27">
        <f>'Cena na poramnuvanje'!AA113*'Sreden kurs'!$D$29</f>
        <v>4114.0986149999999</v>
      </c>
    </row>
    <row r="114" spans="2:27" x14ac:dyDescent="0.25">
      <c r="B114" s="66"/>
      <c r="C114" s="6" t="s">
        <v>28</v>
      </c>
      <c r="D114" s="26">
        <f>'Cena na poramnuvanje'!D114*'Sreden kurs'!$D$29</f>
        <v>0</v>
      </c>
      <c r="E114" s="26">
        <f>'Cena na poramnuvanje'!E114*'Sreden kurs'!$D$29</f>
        <v>0</v>
      </c>
      <c r="F114" s="26">
        <f>'Cena na poramnuvanje'!F114*'Sreden kurs'!$D$29</f>
        <v>0</v>
      </c>
      <c r="G114" s="26">
        <f>'Cena na poramnuvanje'!G114*'Sreden kurs'!$D$29</f>
        <v>0</v>
      </c>
      <c r="H114" s="26">
        <f>'Cena na poramnuvanje'!H114*'Sreden kurs'!$D$29</f>
        <v>0</v>
      </c>
      <c r="I114" s="26">
        <f>'Cena na poramnuvanje'!I114*'Sreden kurs'!$D$29</f>
        <v>0</v>
      </c>
      <c r="J114" s="26">
        <f>'Cena na poramnuvanje'!J114*'Sreden kurs'!$D$29</f>
        <v>0</v>
      </c>
      <c r="K114" s="26">
        <f>'Cena na poramnuvanje'!K114*'Sreden kurs'!$D$29</f>
        <v>0</v>
      </c>
      <c r="L114" s="26">
        <f>'Cena na poramnuvanje'!L114*'Sreden kurs'!$D$29</f>
        <v>0</v>
      </c>
      <c r="M114" s="26">
        <f>'Cena na poramnuvanje'!M114*'Sreden kurs'!$D$29</f>
        <v>0</v>
      </c>
      <c r="N114" s="26">
        <f>'Cena na poramnuvanje'!N114*'Sreden kurs'!$D$29</f>
        <v>0</v>
      </c>
      <c r="O114" s="26">
        <f>'Cena na poramnuvanje'!O114*'Sreden kurs'!$D$29</f>
        <v>0</v>
      </c>
      <c r="P114" s="26">
        <f>'Cena na poramnuvanje'!P114*'Sreden kurs'!$D$29</f>
        <v>0</v>
      </c>
      <c r="Q114" s="26">
        <f>'Cena na poramnuvanje'!Q114*'Sreden kurs'!$D$29</f>
        <v>0</v>
      </c>
      <c r="R114" s="26">
        <f>'Cena na poramnuvanje'!R114*'Sreden kurs'!$D$29</f>
        <v>0</v>
      </c>
      <c r="S114" s="26">
        <f>'Cena na poramnuvanje'!S114*'Sreden kurs'!$D$29</f>
        <v>0</v>
      </c>
      <c r="T114" s="26">
        <f>'Cena na poramnuvanje'!T114*'Sreden kurs'!$D$29</f>
        <v>0</v>
      </c>
      <c r="U114" s="26">
        <f>'Cena na poramnuvanje'!U114*'Sreden kurs'!$D$29</f>
        <v>0</v>
      </c>
      <c r="V114" s="26">
        <f>'Cena na poramnuvanje'!V114*'Sreden kurs'!$D$29</f>
        <v>0</v>
      </c>
      <c r="W114" s="26">
        <f>'Cena na poramnuvanje'!W114*'Sreden kurs'!$D$29</f>
        <v>0</v>
      </c>
      <c r="X114" s="26">
        <f>'Cena na poramnuvanje'!X114*'Sreden kurs'!$D$29</f>
        <v>0</v>
      </c>
      <c r="Y114" s="26">
        <f>'Cena na poramnuvanje'!Y114*'Sreden kurs'!$D$29</f>
        <v>0</v>
      </c>
      <c r="Z114" s="26">
        <f>'Cena na poramnuvanje'!Z114*'Sreden kurs'!$D$29</f>
        <v>0</v>
      </c>
      <c r="AA114" s="27">
        <f>'Cena na poramnuvanje'!AA114*'Sreden kurs'!$D$29</f>
        <v>0</v>
      </c>
    </row>
    <row r="115" spans="2:27" ht="15.75" thickBot="1" x14ac:dyDescent="0.3">
      <c r="B115" s="67"/>
      <c r="C115" s="9" t="s">
        <v>29</v>
      </c>
      <c r="D115" s="28">
        <f>'Cena na poramnuvanje'!D115*'Sreden kurs'!$D$29</f>
        <v>0</v>
      </c>
      <c r="E115" s="28">
        <f>'Cena na poramnuvanje'!E115*'Sreden kurs'!$D$29</f>
        <v>0</v>
      </c>
      <c r="F115" s="28">
        <f>'Cena na poramnuvanje'!F115*'Sreden kurs'!$D$29</f>
        <v>0</v>
      </c>
      <c r="G115" s="28">
        <f>'Cena na poramnuvanje'!G115*'Sreden kurs'!$D$29</f>
        <v>0</v>
      </c>
      <c r="H115" s="28">
        <f>'Cena na poramnuvanje'!H115*'Sreden kurs'!$D$29</f>
        <v>0</v>
      </c>
      <c r="I115" s="28">
        <f>'Cena na poramnuvanje'!I115*'Sreden kurs'!$D$29</f>
        <v>0</v>
      </c>
      <c r="J115" s="28">
        <f>'Cena na poramnuvanje'!J115*'Sreden kurs'!$D$29</f>
        <v>0</v>
      </c>
      <c r="K115" s="28">
        <f>'Cena na poramnuvanje'!K115*'Sreden kurs'!$D$29</f>
        <v>0</v>
      </c>
      <c r="L115" s="28">
        <f>'Cena na poramnuvanje'!L115*'Sreden kurs'!$D$29</f>
        <v>0</v>
      </c>
      <c r="M115" s="28">
        <f>'Cena na poramnuvanje'!M115*'Sreden kurs'!$D$29</f>
        <v>0</v>
      </c>
      <c r="N115" s="28">
        <f>'Cena na poramnuvanje'!N115*'Sreden kurs'!$D$29</f>
        <v>0</v>
      </c>
      <c r="O115" s="28">
        <f>'Cena na poramnuvanje'!O115*'Sreden kurs'!$D$29</f>
        <v>0</v>
      </c>
      <c r="P115" s="28">
        <f>'Cena na poramnuvanje'!P115*'Sreden kurs'!$D$29</f>
        <v>0</v>
      </c>
      <c r="Q115" s="28">
        <f>'Cena na poramnuvanje'!Q115*'Sreden kurs'!$D$29</f>
        <v>0</v>
      </c>
      <c r="R115" s="28">
        <f>'Cena na poramnuvanje'!R115*'Sreden kurs'!$D$29</f>
        <v>0</v>
      </c>
      <c r="S115" s="28">
        <f>'Cena na poramnuvanje'!S115*'Sreden kurs'!$D$29</f>
        <v>0</v>
      </c>
      <c r="T115" s="28">
        <f>'Cena na poramnuvanje'!T115*'Sreden kurs'!$D$29</f>
        <v>0</v>
      </c>
      <c r="U115" s="28">
        <f>'Cena na poramnuvanje'!U115*'Sreden kurs'!$D$29</f>
        <v>0</v>
      </c>
      <c r="V115" s="28">
        <f>'Cena na poramnuvanje'!V115*'Sreden kurs'!$D$29</f>
        <v>0</v>
      </c>
      <c r="W115" s="28">
        <f>'Cena na poramnuvanje'!W115*'Sreden kurs'!$D$29</f>
        <v>0</v>
      </c>
      <c r="X115" s="28">
        <f>'Cena na poramnuvanje'!X115*'Sreden kurs'!$D$29</f>
        <v>0</v>
      </c>
      <c r="Y115" s="28">
        <f>'Cena na poramnuvanje'!Y115*'Sreden kurs'!$D$29</f>
        <v>0</v>
      </c>
      <c r="Z115" s="28">
        <f>'Cena na poramnuvanje'!Z115*'Sreden kurs'!$D$29</f>
        <v>0</v>
      </c>
      <c r="AA115" s="29">
        <f>'Cena na poramnuvanje'!AA115*'Sreden kurs'!$D$29</f>
        <v>0</v>
      </c>
    </row>
    <row r="116" spans="2:27" ht="15.75" thickTop="1" x14ac:dyDescent="0.25">
      <c r="B116" s="65" t="str">
        <f>'Cena na poramnuvanje'!B116:B119</f>
        <v>29.04.2022</v>
      </c>
      <c r="C116" s="6" t="s">
        <v>26</v>
      </c>
      <c r="D116" s="26">
        <f>'Cena na poramnuvanje'!D116*'Sreden kurs'!$D$30</f>
        <v>0</v>
      </c>
      <c r="E116" s="26">
        <f>'Cena na poramnuvanje'!E116*'Sreden kurs'!$D$30</f>
        <v>0</v>
      </c>
      <c r="F116" s="26">
        <f>'Cena na poramnuvanje'!F116*'Sreden kurs'!$D$30</f>
        <v>0</v>
      </c>
      <c r="G116" s="26">
        <f>'Cena na poramnuvanje'!G116*'Sreden kurs'!$D$30</f>
        <v>0</v>
      </c>
      <c r="H116" s="26">
        <f>'Cena na poramnuvanje'!H116*'Sreden kurs'!$D$30</f>
        <v>0</v>
      </c>
      <c r="I116" s="26">
        <f>'Cena na poramnuvanje'!I116*'Sreden kurs'!$D$30</f>
        <v>0</v>
      </c>
      <c r="J116" s="26">
        <f>'Cena na poramnuvanje'!J116*'Sreden kurs'!$D$30</f>
        <v>0</v>
      </c>
      <c r="K116" s="26">
        <f>'Cena na poramnuvanje'!K116*'Sreden kurs'!$D$30</f>
        <v>0</v>
      </c>
      <c r="L116" s="26">
        <f>'Cena na poramnuvanje'!L116*'Sreden kurs'!$D$30</f>
        <v>0</v>
      </c>
      <c r="M116" s="26">
        <f>'Cena na poramnuvanje'!M116*'Sreden kurs'!$D$30</f>
        <v>0</v>
      </c>
      <c r="N116" s="26">
        <f>'Cena na poramnuvanje'!N116*'Sreden kurs'!$D$30</f>
        <v>0</v>
      </c>
      <c r="O116" s="26">
        <f>'Cena na poramnuvanje'!O116*'Sreden kurs'!$D$30</f>
        <v>0</v>
      </c>
      <c r="P116" s="26">
        <f>'Cena na poramnuvanje'!P116*'Sreden kurs'!$D$30</f>
        <v>0</v>
      </c>
      <c r="Q116" s="26">
        <f>'Cena na poramnuvanje'!Q116*'Sreden kurs'!$D$30</f>
        <v>0</v>
      </c>
      <c r="R116" s="26">
        <f>'Cena na poramnuvanje'!R116*'Sreden kurs'!$D$30</f>
        <v>0</v>
      </c>
      <c r="S116" s="26">
        <f>'Cena na poramnuvanje'!S116*'Sreden kurs'!$D$30</f>
        <v>0</v>
      </c>
      <c r="T116" s="26">
        <f>'Cena na poramnuvanje'!T116*'Sreden kurs'!$D$30</f>
        <v>0</v>
      </c>
      <c r="U116" s="26">
        <f>'Cena na poramnuvanje'!U116*'Sreden kurs'!$D$30</f>
        <v>0</v>
      </c>
      <c r="V116" s="26">
        <f>'Cena na poramnuvanje'!V116*'Sreden kurs'!$D$30</f>
        <v>0</v>
      </c>
      <c r="W116" s="26">
        <f>'Cena na poramnuvanje'!W116*'Sreden kurs'!$D$30</f>
        <v>0</v>
      </c>
      <c r="X116" s="26">
        <f>'Cena na poramnuvanje'!X116*'Sreden kurs'!$D$30</f>
        <v>0</v>
      </c>
      <c r="Y116" s="26">
        <f>'Cena na poramnuvanje'!Y116*'Sreden kurs'!$D$30</f>
        <v>0</v>
      </c>
      <c r="Z116" s="26">
        <f>'Cena na poramnuvanje'!Z116*'Sreden kurs'!$D$30</f>
        <v>0</v>
      </c>
      <c r="AA116" s="27">
        <f>'Cena na poramnuvanje'!AA116*'Sreden kurs'!$D$30</f>
        <v>0</v>
      </c>
    </row>
    <row r="117" spans="2:27" x14ac:dyDescent="0.25">
      <c r="B117" s="66"/>
      <c r="C117" s="6" t="s">
        <v>27</v>
      </c>
      <c r="D117" s="26">
        <f>'Cena na poramnuvanje'!D117*'Sreden kurs'!$D$30</f>
        <v>3805.1006052631583</v>
      </c>
      <c r="E117" s="26">
        <f>'Cena na poramnuvanje'!E117*'Sreden kurs'!$D$30</f>
        <v>3751.9678350000004</v>
      </c>
      <c r="F117" s="26">
        <f>'Cena na poramnuvanje'!F117*'Sreden kurs'!$D$30</f>
        <v>3740.2742850000004</v>
      </c>
      <c r="G117" s="26">
        <f>'Cena na poramnuvanje'!G117*'Sreden kurs'!$D$30</f>
        <v>3753.469533</v>
      </c>
      <c r="H117" s="26">
        <f>'Cena na poramnuvanje'!H117*'Sreden kurs'!$D$30</f>
        <v>3787.9101150000001</v>
      </c>
      <c r="I117" s="26">
        <f>'Cena na poramnuvanje'!I117*'Sreden kurs'!$D$30</f>
        <v>3949.492354054054</v>
      </c>
      <c r="J117" s="26">
        <f>'Cena na poramnuvanje'!J117*'Sreden kurs'!$D$30</f>
        <v>4723.517205000001</v>
      </c>
      <c r="K117" s="26">
        <f>'Cena na poramnuvanje'!K117*'Sreden kurs'!$D$30</f>
        <v>5171.7494400000005</v>
      </c>
      <c r="L117" s="26">
        <f>'Cena na poramnuvanje'!L117*'Sreden kurs'!$D$30</f>
        <v>5378.7090789473687</v>
      </c>
      <c r="M117" s="26">
        <f>'Cena na poramnuvanje'!M117*'Sreden kurs'!$D$30</f>
        <v>4733.1797699999997</v>
      </c>
      <c r="N117" s="26">
        <f>'Cena na poramnuvanje'!N117*'Sreden kurs'!$D$30</f>
        <v>7088.1376500000006</v>
      </c>
      <c r="O117" s="26">
        <f>'Cena na poramnuvanje'!O117*'Sreden kurs'!$D$30</f>
        <v>4445.8367001524975</v>
      </c>
      <c r="P117" s="26">
        <f>'Cena na poramnuvanje'!P117*'Sreden kurs'!$D$30</f>
        <v>3847.5718380000003</v>
      </c>
      <c r="Q117" s="26">
        <f>'Cena na poramnuvanje'!Q117*'Sreden kurs'!$D$30</f>
        <v>3642.6269879999995</v>
      </c>
      <c r="R117" s="26">
        <f>'Cena na poramnuvanje'!R117*'Sreden kurs'!$D$30</f>
        <v>3968.8695038696533</v>
      </c>
      <c r="S117" s="26">
        <f>'Cena na poramnuvanje'!S117*'Sreden kurs'!$D$30</f>
        <v>3948.0725735112946</v>
      </c>
      <c r="T117" s="26">
        <f>'Cena na poramnuvanje'!T117*'Sreden kurs'!$D$30</f>
        <v>4175.8958634465225</v>
      </c>
      <c r="U117" s="26">
        <f>'Cena na poramnuvanje'!U117*'Sreden kurs'!$D$30</f>
        <v>3994.6808000000001</v>
      </c>
      <c r="V117" s="26">
        <f>'Cena na poramnuvanje'!V117*'Sreden kurs'!$D$30</f>
        <v>4560.2629379999998</v>
      </c>
      <c r="W117" s="26">
        <f>'Cena na poramnuvanje'!W117*'Sreden kurs'!$D$30</f>
        <v>8064.8567999999996</v>
      </c>
      <c r="X117" s="26">
        <f>'Cena na poramnuvanje'!X117*'Sreden kurs'!$D$30</f>
        <v>5271.1908324015249</v>
      </c>
      <c r="Y117" s="26">
        <f>'Cena na poramnuvanje'!Y117*'Sreden kurs'!$D$30</f>
        <v>5491.2654458724201</v>
      </c>
      <c r="Z117" s="26">
        <f>'Cena na poramnuvanje'!Z117*'Sreden kurs'!$D$30</f>
        <v>4530.4524632812499</v>
      </c>
      <c r="AA117" s="27">
        <f>'Cena na poramnuvanje'!AA117*'Sreden kurs'!$D$30</f>
        <v>4682.6668041247476</v>
      </c>
    </row>
    <row r="118" spans="2:27" x14ac:dyDescent="0.25">
      <c r="B118" s="66"/>
      <c r="C118" s="6" t="s">
        <v>28</v>
      </c>
      <c r="D118" s="26">
        <f>'Cena na poramnuvanje'!D118*'Sreden kurs'!$D$30</f>
        <v>0</v>
      </c>
      <c r="E118" s="26">
        <f>'Cena na poramnuvanje'!E118*'Sreden kurs'!$D$30</f>
        <v>0</v>
      </c>
      <c r="F118" s="26">
        <f>'Cena na poramnuvanje'!F118*'Sreden kurs'!$D$30</f>
        <v>0</v>
      </c>
      <c r="G118" s="26">
        <f>'Cena na poramnuvanje'!G118*'Sreden kurs'!$D$30</f>
        <v>0</v>
      </c>
      <c r="H118" s="26">
        <f>'Cena na poramnuvanje'!H118*'Sreden kurs'!$D$30</f>
        <v>0</v>
      </c>
      <c r="I118" s="26">
        <f>'Cena na poramnuvanje'!I118*'Sreden kurs'!$D$30</f>
        <v>0</v>
      </c>
      <c r="J118" s="26">
        <f>'Cena na poramnuvanje'!J118*'Sreden kurs'!$D$30</f>
        <v>0</v>
      </c>
      <c r="K118" s="26">
        <f>'Cena na poramnuvanje'!K118*'Sreden kurs'!$D$30</f>
        <v>0</v>
      </c>
      <c r="L118" s="26">
        <f>'Cena na poramnuvanje'!L118*'Sreden kurs'!$D$30</f>
        <v>0</v>
      </c>
      <c r="M118" s="26">
        <f>'Cena na poramnuvanje'!M118*'Sreden kurs'!$D$30</f>
        <v>0</v>
      </c>
      <c r="N118" s="26">
        <f>'Cena na poramnuvanje'!N118*'Sreden kurs'!$D$30</f>
        <v>0</v>
      </c>
      <c r="O118" s="26">
        <f>'Cena na poramnuvanje'!O118*'Sreden kurs'!$D$30</f>
        <v>0</v>
      </c>
      <c r="P118" s="26">
        <f>'Cena na poramnuvanje'!P118*'Sreden kurs'!$D$30</f>
        <v>0</v>
      </c>
      <c r="Q118" s="26">
        <f>'Cena na poramnuvanje'!Q118*'Sreden kurs'!$D$30</f>
        <v>0</v>
      </c>
      <c r="R118" s="26">
        <f>'Cena na poramnuvanje'!R118*'Sreden kurs'!$D$30</f>
        <v>0</v>
      </c>
      <c r="S118" s="26">
        <f>'Cena na poramnuvanje'!S118*'Sreden kurs'!$D$30</f>
        <v>0</v>
      </c>
      <c r="T118" s="26">
        <f>'Cena na poramnuvanje'!T118*'Sreden kurs'!$D$30</f>
        <v>0</v>
      </c>
      <c r="U118" s="26">
        <f>'Cena na poramnuvanje'!U118*'Sreden kurs'!$D$30</f>
        <v>0</v>
      </c>
      <c r="V118" s="26">
        <f>'Cena na poramnuvanje'!V118*'Sreden kurs'!$D$30</f>
        <v>0</v>
      </c>
      <c r="W118" s="26">
        <f>'Cena na poramnuvanje'!W118*'Sreden kurs'!$D$30</f>
        <v>0</v>
      </c>
      <c r="X118" s="26">
        <f>'Cena na poramnuvanje'!X118*'Sreden kurs'!$D$30</f>
        <v>0</v>
      </c>
      <c r="Y118" s="26">
        <f>'Cena na poramnuvanje'!Y118*'Sreden kurs'!$D$30</f>
        <v>0</v>
      </c>
      <c r="Z118" s="26">
        <f>'Cena na poramnuvanje'!Z118*'Sreden kurs'!$D$30</f>
        <v>0</v>
      </c>
      <c r="AA118" s="27">
        <f>'Cena na poramnuvanje'!AA118*'Sreden kurs'!$D$30</f>
        <v>0</v>
      </c>
    </row>
    <row r="119" spans="2:27" ht="15.75" thickBot="1" x14ac:dyDescent="0.3">
      <c r="B119" s="67"/>
      <c r="C119" s="9" t="s">
        <v>29</v>
      </c>
      <c r="D119" s="28">
        <f>'Cena na poramnuvanje'!D119*'Sreden kurs'!$D$30</f>
        <v>0</v>
      </c>
      <c r="E119" s="28">
        <f>'Cena na poramnuvanje'!E119*'Sreden kurs'!$D$30</f>
        <v>0</v>
      </c>
      <c r="F119" s="28">
        <f>'Cena na poramnuvanje'!F119*'Sreden kurs'!$D$30</f>
        <v>0</v>
      </c>
      <c r="G119" s="28">
        <f>'Cena na poramnuvanje'!G119*'Sreden kurs'!$D$30</f>
        <v>0</v>
      </c>
      <c r="H119" s="28">
        <f>'Cena na poramnuvanje'!H119*'Sreden kurs'!$D$30</f>
        <v>0</v>
      </c>
      <c r="I119" s="28">
        <f>'Cena na poramnuvanje'!I119*'Sreden kurs'!$D$30</f>
        <v>0</v>
      </c>
      <c r="J119" s="28">
        <f>'Cena na poramnuvanje'!J119*'Sreden kurs'!$D$30</f>
        <v>0</v>
      </c>
      <c r="K119" s="28">
        <f>'Cena na poramnuvanje'!K119*'Sreden kurs'!$D$30</f>
        <v>0</v>
      </c>
      <c r="L119" s="28">
        <f>'Cena na poramnuvanje'!L119*'Sreden kurs'!$D$30</f>
        <v>0</v>
      </c>
      <c r="M119" s="28">
        <f>'Cena na poramnuvanje'!M119*'Sreden kurs'!$D$30</f>
        <v>0</v>
      </c>
      <c r="N119" s="28">
        <f>'Cena na poramnuvanje'!N119*'Sreden kurs'!$D$30</f>
        <v>0</v>
      </c>
      <c r="O119" s="28">
        <f>'Cena na poramnuvanje'!O119*'Sreden kurs'!$D$30</f>
        <v>0</v>
      </c>
      <c r="P119" s="28">
        <f>'Cena na poramnuvanje'!P119*'Sreden kurs'!$D$30</f>
        <v>0</v>
      </c>
      <c r="Q119" s="28">
        <f>'Cena na poramnuvanje'!Q119*'Sreden kurs'!$D$30</f>
        <v>0</v>
      </c>
      <c r="R119" s="28">
        <f>'Cena na poramnuvanje'!R119*'Sreden kurs'!$D$30</f>
        <v>0</v>
      </c>
      <c r="S119" s="28">
        <f>'Cena na poramnuvanje'!S119*'Sreden kurs'!$D$30</f>
        <v>0</v>
      </c>
      <c r="T119" s="28">
        <f>'Cena na poramnuvanje'!T119*'Sreden kurs'!$D$30</f>
        <v>0</v>
      </c>
      <c r="U119" s="28">
        <f>'Cena na poramnuvanje'!U119*'Sreden kurs'!$D$30</f>
        <v>0</v>
      </c>
      <c r="V119" s="28">
        <f>'Cena na poramnuvanje'!V119*'Sreden kurs'!$D$30</f>
        <v>0</v>
      </c>
      <c r="W119" s="28">
        <f>'Cena na poramnuvanje'!W119*'Sreden kurs'!$D$30</f>
        <v>0</v>
      </c>
      <c r="X119" s="28">
        <f>'Cena na poramnuvanje'!X119*'Sreden kurs'!$D$30</f>
        <v>0</v>
      </c>
      <c r="Y119" s="28">
        <f>'Cena na poramnuvanje'!Y119*'Sreden kurs'!$D$30</f>
        <v>0</v>
      </c>
      <c r="Z119" s="28">
        <f>'Cena na poramnuvanje'!Z119*'Sreden kurs'!$D$30</f>
        <v>0</v>
      </c>
      <c r="AA119" s="29">
        <f>'Cena na poramnuvanje'!AA119*'Sreden kurs'!$D$30</f>
        <v>0</v>
      </c>
    </row>
    <row r="120" spans="2:27" ht="15.75" thickTop="1" x14ac:dyDescent="0.25">
      <c r="B120" s="65" t="str">
        <f>'Cena na poramnuvanje'!B120:B123</f>
        <v>30.04.2022</v>
      </c>
      <c r="C120" s="6" t="s">
        <v>26</v>
      </c>
      <c r="D120" s="26">
        <f>'Cena na poramnuvanje'!D120*'Sreden kurs'!$D$31</f>
        <v>18904.16331</v>
      </c>
      <c r="E120" s="26">
        <f>'Cena na poramnuvanje'!E120*'Sreden kurs'!$D$31</f>
        <v>17456.67195</v>
      </c>
      <c r="F120" s="26">
        <f>'Cena na poramnuvanje'!F120*'Sreden kurs'!$D$31</f>
        <v>0</v>
      </c>
      <c r="G120" s="26">
        <f>'Cena na poramnuvanje'!G120*'Sreden kurs'!$D$31</f>
        <v>0</v>
      </c>
      <c r="H120" s="26">
        <f>'Cena na poramnuvanje'!H120*'Sreden kurs'!$D$31</f>
        <v>0</v>
      </c>
      <c r="I120" s="26">
        <f>'Cena na poramnuvanje'!I120*'Sreden kurs'!$D$31</f>
        <v>0</v>
      </c>
      <c r="J120" s="26">
        <f>'Cena na poramnuvanje'!J120*'Sreden kurs'!$D$31</f>
        <v>0</v>
      </c>
      <c r="K120" s="26">
        <f>'Cena na poramnuvanje'!K120*'Sreden kurs'!$D$31</f>
        <v>0</v>
      </c>
      <c r="L120" s="26">
        <f>'Cena na poramnuvanje'!L120*'Sreden kurs'!$D$31</f>
        <v>0</v>
      </c>
      <c r="M120" s="26">
        <f>'Cena na poramnuvanje'!M120*'Sreden kurs'!$D$31</f>
        <v>16466.445080000001</v>
      </c>
      <c r="N120" s="26">
        <f>'Cena na poramnuvanje'!N120*'Sreden kurs'!$D$31</f>
        <v>0</v>
      </c>
      <c r="O120" s="26">
        <f>'Cena na poramnuvanje'!O120*'Sreden kurs'!$D$31</f>
        <v>14924.79293</v>
      </c>
      <c r="P120" s="26">
        <f>'Cena na poramnuvanje'!P120*'Sreden kurs'!$D$31</f>
        <v>14401.325755714284</v>
      </c>
      <c r="Q120" s="26">
        <f>'Cena na poramnuvanje'!Q120*'Sreden kurs'!$D$31</f>
        <v>15964.869630000001</v>
      </c>
      <c r="R120" s="26">
        <f>'Cena na poramnuvanje'!R120*'Sreden kurs'!$D$31</f>
        <v>0</v>
      </c>
      <c r="S120" s="26">
        <f>'Cena na poramnuvanje'!S120*'Sreden kurs'!$D$31</f>
        <v>0</v>
      </c>
      <c r="T120" s="26">
        <f>'Cena na poramnuvanje'!T120*'Sreden kurs'!$D$31</f>
        <v>0</v>
      </c>
      <c r="U120" s="26">
        <f>'Cena na poramnuvanje'!U120*'Sreden kurs'!$D$31</f>
        <v>0</v>
      </c>
      <c r="V120" s="26">
        <f>'Cena na poramnuvanje'!V120*'Sreden kurs'!$D$31</f>
        <v>0</v>
      </c>
      <c r="W120" s="26">
        <f>'Cena na poramnuvanje'!W120*'Sreden kurs'!$D$31</f>
        <v>0</v>
      </c>
      <c r="X120" s="26">
        <f>'Cena na poramnuvanje'!X120*'Sreden kurs'!$D$31</f>
        <v>0</v>
      </c>
      <c r="Y120" s="26">
        <f>'Cena na poramnuvanje'!Y120*'Sreden kurs'!$D$31</f>
        <v>0</v>
      </c>
      <c r="Z120" s="26">
        <f>'Cena na poramnuvanje'!Z120*'Sreden kurs'!$D$31</f>
        <v>0</v>
      </c>
      <c r="AA120" s="27">
        <f>'Cena na poramnuvanje'!AA120*'Sreden kurs'!$D$31</f>
        <v>0</v>
      </c>
    </row>
    <row r="121" spans="2:27" x14ac:dyDescent="0.25">
      <c r="B121" s="66"/>
      <c r="C121" s="6" t="s">
        <v>27</v>
      </c>
      <c r="D121" s="26">
        <f>'Cena na poramnuvanje'!D121*'Sreden kurs'!$D$31</f>
        <v>0</v>
      </c>
      <c r="E121" s="26">
        <f>'Cena na poramnuvanje'!E121*'Sreden kurs'!$D$31</f>
        <v>0</v>
      </c>
      <c r="F121" s="26">
        <f>'Cena na poramnuvanje'!F121*'Sreden kurs'!$D$31</f>
        <v>0</v>
      </c>
      <c r="G121" s="26">
        <f>'Cena na poramnuvanje'!G121*'Sreden kurs'!$D$31</f>
        <v>0</v>
      </c>
      <c r="H121" s="26">
        <f>'Cena na poramnuvanje'!H121*'Sreden kurs'!$D$31</f>
        <v>0</v>
      </c>
      <c r="I121" s="26">
        <f>'Cena na poramnuvanje'!I121*'Sreden kurs'!$D$31</f>
        <v>0</v>
      </c>
      <c r="J121" s="26">
        <f>'Cena na poramnuvanje'!J121*'Sreden kurs'!$D$31</f>
        <v>0</v>
      </c>
      <c r="K121" s="26">
        <f>'Cena na poramnuvanje'!K121*'Sreden kurs'!$D$31</f>
        <v>0</v>
      </c>
      <c r="L121" s="26">
        <f>'Cena na poramnuvanje'!L121*'Sreden kurs'!$D$31</f>
        <v>0</v>
      </c>
      <c r="M121" s="26">
        <f>'Cena na poramnuvanje'!M121*'Sreden kurs'!$D$31</f>
        <v>0</v>
      </c>
      <c r="N121" s="26">
        <f>'Cena na poramnuvanje'!N121*'Sreden kurs'!$D$31</f>
        <v>0</v>
      </c>
      <c r="O121" s="26">
        <f>'Cena na poramnuvanje'!O121*'Sreden kurs'!$D$31</f>
        <v>0</v>
      </c>
      <c r="P121" s="26">
        <f>'Cena na poramnuvanje'!P121*'Sreden kurs'!$D$31</f>
        <v>0</v>
      </c>
      <c r="Q121" s="26">
        <f>'Cena na poramnuvanje'!Q121*'Sreden kurs'!$D$31</f>
        <v>0</v>
      </c>
      <c r="R121" s="26">
        <f>'Cena na poramnuvanje'!R121*'Sreden kurs'!$D$31</f>
        <v>3898.2426757889493</v>
      </c>
      <c r="S121" s="26">
        <f>'Cena na poramnuvanje'!S121*'Sreden kurs'!$D$31</f>
        <v>3000.6377785937198</v>
      </c>
      <c r="T121" s="26">
        <f>'Cena na poramnuvanje'!T121*'Sreden kurs'!$D$31</f>
        <v>3543.5308544312616</v>
      </c>
      <c r="U121" s="26">
        <f>'Cena na poramnuvanje'!U121*'Sreden kurs'!$D$31</f>
        <v>4279.7461596941794</v>
      </c>
      <c r="V121" s="26">
        <f>'Cena na poramnuvanje'!V121*'Sreden kurs'!$D$31</f>
        <v>4556.5542827450245</v>
      </c>
      <c r="W121" s="26">
        <f>'Cena na poramnuvanje'!W121*'Sreden kurs'!$D$31</f>
        <v>4563.4749929999998</v>
      </c>
      <c r="X121" s="26">
        <f>'Cena na poramnuvanje'!X121*'Sreden kurs'!$D$31</f>
        <v>4697.4746183333327</v>
      </c>
      <c r="Y121" s="26">
        <f>'Cena na poramnuvanje'!Y121*'Sreden kurs'!$D$31</f>
        <v>5744.9712666258738</v>
      </c>
      <c r="Z121" s="26">
        <f>'Cena na poramnuvanje'!Z121*'Sreden kurs'!$D$31</f>
        <v>4417.3349851999992</v>
      </c>
      <c r="AA121" s="27">
        <f>'Cena na poramnuvanje'!AA121*'Sreden kurs'!$D$31</f>
        <v>4046.8450776595746</v>
      </c>
    </row>
    <row r="122" spans="2:27" x14ac:dyDescent="0.25">
      <c r="B122" s="66"/>
      <c r="C122" s="6" t="s">
        <v>28</v>
      </c>
      <c r="D122" s="26">
        <f>'Cena na poramnuvanje'!D122*'Sreden kurs'!$D$31</f>
        <v>0</v>
      </c>
      <c r="E122" s="26">
        <f>'Cena na poramnuvanje'!E122*'Sreden kurs'!$D$31</f>
        <v>0</v>
      </c>
      <c r="F122" s="26">
        <f>'Cena na poramnuvanje'!F122*'Sreden kurs'!$D$31</f>
        <v>5844.1232799999998</v>
      </c>
      <c r="G122" s="26">
        <f>'Cena na poramnuvanje'!G122*'Sreden kurs'!$D$31</f>
        <v>5769.0408199999993</v>
      </c>
      <c r="H122" s="26">
        <f>'Cena na poramnuvanje'!H122*'Sreden kurs'!$D$31</f>
        <v>5845.3541400000004</v>
      </c>
      <c r="I122" s="26">
        <f>'Cena na poramnuvanje'!I122*'Sreden kurs'!$D$31</f>
        <v>5994.9036299999998</v>
      </c>
      <c r="J122" s="26">
        <f>'Cena na poramnuvanje'!J122*'Sreden kurs'!$D$31</f>
        <v>6185.0715</v>
      </c>
      <c r="K122" s="26">
        <f>'Cena na poramnuvanje'!K122*'Sreden kurs'!$D$31</f>
        <v>6357.3918999999996</v>
      </c>
      <c r="L122" s="26">
        <f>'Cena na poramnuvanje'!L122*'Sreden kurs'!$D$31</f>
        <v>6462.6304300000002</v>
      </c>
      <c r="M122" s="26">
        <f>'Cena na poramnuvanje'!M122*'Sreden kurs'!$D$31</f>
        <v>0</v>
      </c>
      <c r="N122" s="26">
        <f>'Cena na poramnuvanje'!N122*'Sreden kurs'!$D$31</f>
        <v>6029.9831400000003</v>
      </c>
      <c r="O122" s="26">
        <f>'Cena na poramnuvanje'!O122*'Sreden kurs'!$D$31</f>
        <v>0</v>
      </c>
      <c r="P122" s="26">
        <f>'Cena na poramnuvanje'!P122*'Sreden kurs'!$D$31</f>
        <v>0</v>
      </c>
      <c r="Q122" s="26">
        <f>'Cena na poramnuvanje'!Q122*'Sreden kurs'!$D$31</f>
        <v>0</v>
      </c>
      <c r="R122" s="26">
        <f>'Cena na poramnuvanje'!R122*'Sreden kurs'!$D$31</f>
        <v>0</v>
      </c>
      <c r="S122" s="26">
        <f>'Cena na poramnuvanje'!S122*'Sreden kurs'!$D$31</f>
        <v>0</v>
      </c>
      <c r="T122" s="26">
        <f>'Cena na poramnuvanje'!T122*'Sreden kurs'!$D$31</f>
        <v>0</v>
      </c>
      <c r="U122" s="26">
        <f>'Cena na poramnuvanje'!U122*'Sreden kurs'!$D$31</f>
        <v>0</v>
      </c>
      <c r="V122" s="26">
        <f>'Cena na poramnuvanje'!V122*'Sreden kurs'!$D$31</f>
        <v>0</v>
      </c>
      <c r="W122" s="26">
        <f>'Cena na poramnuvanje'!W122*'Sreden kurs'!$D$31</f>
        <v>0</v>
      </c>
      <c r="X122" s="26">
        <f>'Cena na poramnuvanje'!X122*'Sreden kurs'!$D$31</f>
        <v>0</v>
      </c>
      <c r="Y122" s="26">
        <f>'Cena na poramnuvanje'!Y122*'Sreden kurs'!$D$31</f>
        <v>0</v>
      </c>
      <c r="Z122" s="26">
        <f>'Cena na poramnuvanje'!Z122*'Sreden kurs'!$D$31</f>
        <v>0</v>
      </c>
      <c r="AA122" s="27">
        <f>'Cena na poramnuvanje'!AA122*'Sreden kurs'!$D$31</f>
        <v>0</v>
      </c>
    </row>
    <row r="123" spans="2:27" ht="15.75" thickBot="1" x14ac:dyDescent="0.3">
      <c r="B123" s="67"/>
      <c r="C123" s="9" t="s">
        <v>29</v>
      </c>
      <c r="D123" s="28">
        <f>'Cena na poramnuvanje'!D123*'Sreden kurs'!$D$31</f>
        <v>0</v>
      </c>
      <c r="E123" s="28">
        <f>'Cena na poramnuvanje'!E123*'Sreden kurs'!$D$31</f>
        <v>0</v>
      </c>
      <c r="F123" s="28">
        <f>'Cena na poramnuvanje'!F123*'Sreden kurs'!$D$31</f>
        <v>17531.754410000001</v>
      </c>
      <c r="G123" s="28">
        <f>'Cena na poramnuvanje'!G123*'Sreden kurs'!$D$31</f>
        <v>17306.507029999997</v>
      </c>
      <c r="H123" s="28">
        <f>'Cena na poramnuvanje'!H123*'Sreden kurs'!$D$31</f>
        <v>17536.062419999998</v>
      </c>
      <c r="I123" s="28">
        <f>'Cena na poramnuvanje'!I123*'Sreden kurs'!$D$31</f>
        <v>17984.09546</v>
      </c>
      <c r="J123" s="28">
        <f>'Cena na poramnuvanje'!J123*'Sreden kurs'!$D$31</f>
        <v>18555.214499999998</v>
      </c>
      <c r="K123" s="28">
        <f>'Cena na poramnuvanje'!K123*'Sreden kurs'!$D$31</f>
        <v>19071.560269999998</v>
      </c>
      <c r="L123" s="28">
        <f>'Cena na poramnuvanje'!L123*'Sreden kurs'!$D$31</f>
        <v>19387.275859999998</v>
      </c>
      <c r="M123" s="28">
        <f>'Cena na poramnuvanje'!M123*'Sreden kurs'!$D$31</f>
        <v>0</v>
      </c>
      <c r="N123" s="28">
        <f>'Cena na poramnuvanje'!N123*'Sreden kurs'!$D$31</f>
        <v>18089.333989999999</v>
      </c>
      <c r="O123" s="28">
        <f>'Cena na poramnuvanje'!O123*'Sreden kurs'!$D$31</f>
        <v>0</v>
      </c>
      <c r="P123" s="28">
        <f>'Cena na poramnuvanje'!P123*'Sreden kurs'!$D$31</f>
        <v>0</v>
      </c>
      <c r="Q123" s="28">
        <f>'Cena na poramnuvanje'!Q123*'Sreden kurs'!$D$31</f>
        <v>0</v>
      </c>
      <c r="R123" s="28">
        <f>'Cena na poramnuvanje'!R123*'Sreden kurs'!$D$31</f>
        <v>0</v>
      </c>
      <c r="S123" s="28">
        <f>'Cena na poramnuvanje'!S123*'Sreden kurs'!$D$31</f>
        <v>0</v>
      </c>
      <c r="T123" s="28">
        <f>'Cena na poramnuvanje'!T123*'Sreden kurs'!$D$31</f>
        <v>0</v>
      </c>
      <c r="U123" s="28">
        <f>'Cena na poramnuvanje'!U123*'Sreden kurs'!$D$31</f>
        <v>0</v>
      </c>
      <c r="V123" s="28">
        <f>'Cena na poramnuvanje'!V123*'Sreden kurs'!$D$31</f>
        <v>0</v>
      </c>
      <c r="W123" s="28">
        <f>'Cena na poramnuvanje'!W123*'Sreden kurs'!$D$31</f>
        <v>0</v>
      </c>
      <c r="X123" s="28">
        <f>'Cena na poramnuvanje'!X123*'Sreden kurs'!$D$31</f>
        <v>0</v>
      </c>
      <c r="Y123" s="28">
        <f>'Cena na poramnuvanje'!Y123*'Sreden kurs'!$D$31</f>
        <v>0</v>
      </c>
      <c r="Z123" s="28">
        <f>'Cena na poramnuvanje'!Z123*'Sreden kurs'!$D$31</f>
        <v>0</v>
      </c>
      <c r="AA123" s="29">
        <f>'Cena na poramnuvanje'!AA123*'Sreden kurs'!$D$31</f>
        <v>0</v>
      </c>
    </row>
    <row r="124" spans="2:27" ht="15.75" hidden="1" thickTop="1" x14ac:dyDescent="0.25">
      <c r="B124" s="65">
        <f>'Cena na poramnuvanje'!B124:B127</f>
        <v>0</v>
      </c>
      <c r="C124" s="6" t="s">
        <v>26</v>
      </c>
      <c r="D124" s="26">
        <f>'Cena na poramnuvanje'!D124*'Sreden kurs'!$D$32</f>
        <v>0</v>
      </c>
      <c r="E124" s="26">
        <f>'Cena na poramnuvanje'!E124*'Sreden kurs'!$D$32</f>
        <v>0</v>
      </c>
      <c r="F124" s="26">
        <f>'Cena na poramnuvanje'!F124*'Sreden kurs'!$D$32</f>
        <v>0</v>
      </c>
      <c r="G124" s="26">
        <f>'Cena na poramnuvanje'!G124*'Sreden kurs'!$D$32</f>
        <v>0</v>
      </c>
      <c r="H124" s="26">
        <f>'Cena na poramnuvanje'!H124*'Sreden kurs'!$D$32</f>
        <v>0</v>
      </c>
      <c r="I124" s="26">
        <f>'Cena na poramnuvanje'!I124*'Sreden kurs'!$D$32</f>
        <v>0</v>
      </c>
      <c r="J124" s="26">
        <f>'Cena na poramnuvanje'!J124*'Sreden kurs'!$D$32</f>
        <v>0</v>
      </c>
      <c r="K124" s="26">
        <f>'Cena na poramnuvanje'!K124*'Sreden kurs'!$D$32</f>
        <v>0</v>
      </c>
      <c r="L124" s="26">
        <f>'Cena na poramnuvanje'!L124*'Sreden kurs'!$D$32</f>
        <v>0</v>
      </c>
      <c r="M124" s="26">
        <f>'Cena na poramnuvanje'!M124*'Sreden kurs'!$D$32</f>
        <v>0</v>
      </c>
      <c r="N124" s="26">
        <f>'Cena na poramnuvanje'!N124*'Sreden kurs'!$D$32</f>
        <v>0</v>
      </c>
      <c r="O124" s="26">
        <f>'Cena na poramnuvanje'!O124*'Sreden kurs'!$D$32</f>
        <v>0</v>
      </c>
      <c r="P124" s="26">
        <f>'Cena na poramnuvanje'!P124*'Sreden kurs'!$D$32</f>
        <v>0</v>
      </c>
      <c r="Q124" s="26">
        <f>'Cena na poramnuvanje'!Q124*'Sreden kurs'!$D$32</f>
        <v>0</v>
      </c>
      <c r="R124" s="26">
        <f>'Cena na poramnuvanje'!R124*'Sreden kurs'!$D$32</f>
        <v>0</v>
      </c>
      <c r="S124" s="26">
        <f>'Cena na poramnuvanje'!S124*'Sreden kurs'!$D$32</f>
        <v>0</v>
      </c>
      <c r="T124" s="26">
        <f>'Cena na poramnuvanje'!T124*'Sreden kurs'!$D$32</f>
        <v>0</v>
      </c>
      <c r="U124" s="26">
        <f>'Cena na poramnuvanje'!U124*'Sreden kurs'!$D$32</f>
        <v>0</v>
      </c>
      <c r="V124" s="26">
        <f>'Cena na poramnuvanje'!V124*'Sreden kurs'!$D$32</f>
        <v>0</v>
      </c>
      <c r="W124" s="26">
        <f>'Cena na poramnuvanje'!W124*'Sreden kurs'!$D$32</f>
        <v>0</v>
      </c>
      <c r="X124" s="26">
        <f>'Cena na poramnuvanje'!X124*'Sreden kurs'!$D$32</f>
        <v>0</v>
      </c>
      <c r="Y124" s="26">
        <f>'Cena na poramnuvanje'!Y124*'Sreden kurs'!$D$32</f>
        <v>0</v>
      </c>
      <c r="Z124" s="26">
        <f>'Cena na poramnuvanje'!Z124*'Sreden kurs'!$D$32</f>
        <v>0</v>
      </c>
      <c r="AA124" s="27">
        <f>'Cena na poramnuvanje'!AA124*'Sreden kurs'!$D$32</f>
        <v>0</v>
      </c>
    </row>
    <row r="125" spans="2:27" ht="15.75" hidden="1" thickTop="1" x14ac:dyDescent="0.25">
      <c r="B125" s="66"/>
      <c r="C125" s="6" t="s">
        <v>27</v>
      </c>
      <c r="D125" s="26">
        <f>'Cena na poramnuvanje'!D125*'Sreden kurs'!$D$32</f>
        <v>0</v>
      </c>
      <c r="E125" s="26">
        <f>'Cena na poramnuvanje'!E125*'Sreden kurs'!$D$32</f>
        <v>0</v>
      </c>
      <c r="F125" s="26">
        <f>'Cena na poramnuvanje'!F125*'Sreden kurs'!$D$32</f>
        <v>0</v>
      </c>
      <c r="G125" s="26">
        <f>'Cena na poramnuvanje'!G125*'Sreden kurs'!$D$32</f>
        <v>0</v>
      </c>
      <c r="H125" s="26">
        <f>'Cena na poramnuvanje'!H125*'Sreden kurs'!$D$32</f>
        <v>0</v>
      </c>
      <c r="I125" s="26">
        <f>'Cena na poramnuvanje'!I125*'Sreden kurs'!$D$32</f>
        <v>0</v>
      </c>
      <c r="J125" s="26">
        <f>'Cena na poramnuvanje'!J125*'Sreden kurs'!$D$32</f>
        <v>0</v>
      </c>
      <c r="K125" s="26">
        <f>'Cena na poramnuvanje'!K125*'Sreden kurs'!$D$32</f>
        <v>0</v>
      </c>
      <c r="L125" s="26">
        <f>'Cena na poramnuvanje'!L125*'Sreden kurs'!$D$32</f>
        <v>0</v>
      </c>
      <c r="M125" s="26">
        <f>'Cena na poramnuvanje'!M125*'Sreden kurs'!$D$32</f>
        <v>0</v>
      </c>
      <c r="N125" s="26">
        <f>'Cena na poramnuvanje'!N125*'Sreden kurs'!$D$32</f>
        <v>0</v>
      </c>
      <c r="O125" s="26">
        <f>'Cena na poramnuvanje'!O125*'Sreden kurs'!$D$32</f>
        <v>0</v>
      </c>
      <c r="P125" s="26">
        <f>'Cena na poramnuvanje'!P125*'Sreden kurs'!$D$32</f>
        <v>0</v>
      </c>
      <c r="Q125" s="26">
        <f>'Cena na poramnuvanje'!Q125*'Sreden kurs'!$D$32</f>
        <v>0</v>
      </c>
      <c r="R125" s="26">
        <f>'Cena na poramnuvanje'!R125*'Sreden kurs'!$D$32</f>
        <v>0</v>
      </c>
      <c r="S125" s="26">
        <f>'Cena na poramnuvanje'!S125*'Sreden kurs'!$D$32</f>
        <v>0</v>
      </c>
      <c r="T125" s="26">
        <f>'Cena na poramnuvanje'!T125*'Sreden kurs'!$D$32</f>
        <v>0</v>
      </c>
      <c r="U125" s="26">
        <f>'Cena na poramnuvanje'!U125*'Sreden kurs'!$D$32</f>
        <v>0</v>
      </c>
      <c r="V125" s="26">
        <f>'Cena na poramnuvanje'!V125*'Sreden kurs'!$D$32</f>
        <v>0</v>
      </c>
      <c r="W125" s="26">
        <f>'Cena na poramnuvanje'!W125*'Sreden kurs'!$D$32</f>
        <v>0</v>
      </c>
      <c r="X125" s="26">
        <f>'Cena na poramnuvanje'!X125*'Sreden kurs'!$D$32</f>
        <v>0</v>
      </c>
      <c r="Y125" s="26">
        <f>'Cena na poramnuvanje'!Y125*'Sreden kurs'!$D$32</f>
        <v>0</v>
      </c>
      <c r="Z125" s="26">
        <f>'Cena na poramnuvanje'!Z125*'Sreden kurs'!$D$32</f>
        <v>0</v>
      </c>
      <c r="AA125" s="27">
        <f>'Cena na poramnuvanje'!AA125*'Sreden kurs'!$D$32</f>
        <v>0</v>
      </c>
    </row>
    <row r="126" spans="2:27" ht="15.75" hidden="1" thickTop="1" x14ac:dyDescent="0.25">
      <c r="B126" s="66"/>
      <c r="C126" s="6" t="s">
        <v>28</v>
      </c>
      <c r="D126" s="26">
        <f>'Cena na poramnuvanje'!D126*'Sreden kurs'!$D$32</f>
        <v>0</v>
      </c>
      <c r="E126" s="26">
        <f>'Cena na poramnuvanje'!E126*'Sreden kurs'!$D$32</f>
        <v>0</v>
      </c>
      <c r="F126" s="26">
        <f>'Cena na poramnuvanje'!F126*'Sreden kurs'!$D$32</f>
        <v>0</v>
      </c>
      <c r="G126" s="26">
        <f>'Cena na poramnuvanje'!G126*'Sreden kurs'!$D$32</f>
        <v>0</v>
      </c>
      <c r="H126" s="26">
        <f>'Cena na poramnuvanje'!H126*'Sreden kurs'!$D$32</f>
        <v>0</v>
      </c>
      <c r="I126" s="26">
        <f>'Cena na poramnuvanje'!I126*'Sreden kurs'!$D$32</f>
        <v>0</v>
      </c>
      <c r="J126" s="26">
        <f>'Cena na poramnuvanje'!J126*'Sreden kurs'!$D$32</f>
        <v>0</v>
      </c>
      <c r="K126" s="26">
        <f>'Cena na poramnuvanje'!K126*'Sreden kurs'!$D$32</f>
        <v>0</v>
      </c>
      <c r="L126" s="26">
        <f>'Cena na poramnuvanje'!L126*'Sreden kurs'!$D$32</f>
        <v>0</v>
      </c>
      <c r="M126" s="26">
        <f>'Cena na poramnuvanje'!M126*'Sreden kurs'!$D$32</f>
        <v>0</v>
      </c>
      <c r="N126" s="26">
        <f>'Cena na poramnuvanje'!N126*'Sreden kurs'!$D$32</f>
        <v>0</v>
      </c>
      <c r="O126" s="26">
        <f>'Cena na poramnuvanje'!O126*'Sreden kurs'!$D$32</f>
        <v>0</v>
      </c>
      <c r="P126" s="26">
        <f>'Cena na poramnuvanje'!P126*'Sreden kurs'!$D$32</f>
        <v>0</v>
      </c>
      <c r="Q126" s="26">
        <f>'Cena na poramnuvanje'!Q126*'Sreden kurs'!$D$32</f>
        <v>0</v>
      </c>
      <c r="R126" s="26">
        <f>'Cena na poramnuvanje'!R126*'Sreden kurs'!$D$32</f>
        <v>0</v>
      </c>
      <c r="S126" s="26">
        <f>'Cena na poramnuvanje'!S126*'Sreden kurs'!$D$32</f>
        <v>0</v>
      </c>
      <c r="T126" s="26">
        <f>'Cena na poramnuvanje'!T126*'Sreden kurs'!$D$32</f>
        <v>0</v>
      </c>
      <c r="U126" s="26">
        <f>'Cena na poramnuvanje'!U126*'Sreden kurs'!$D$32</f>
        <v>0</v>
      </c>
      <c r="V126" s="26">
        <f>'Cena na poramnuvanje'!V126*'Sreden kurs'!$D$32</f>
        <v>0</v>
      </c>
      <c r="W126" s="26">
        <f>'Cena na poramnuvanje'!W126*'Sreden kurs'!$D$32</f>
        <v>0</v>
      </c>
      <c r="X126" s="26">
        <f>'Cena na poramnuvanje'!X126*'Sreden kurs'!$D$32</f>
        <v>0</v>
      </c>
      <c r="Y126" s="26">
        <f>'Cena na poramnuvanje'!Y126*'Sreden kurs'!$D$32</f>
        <v>0</v>
      </c>
      <c r="Z126" s="26">
        <f>'Cena na poramnuvanje'!Z126*'Sreden kurs'!$D$32</f>
        <v>0</v>
      </c>
      <c r="AA126" s="27">
        <f>'Cena na poramnuvanje'!AA126*'Sreden kurs'!$D$32</f>
        <v>0</v>
      </c>
    </row>
    <row r="127" spans="2:27" ht="15.75" hidden="1" thickTop="1" x14ac:dyDescent="0.25">
      <c r="B127" s="68"/>
      <c r="C127" s="30" t="s">
        <v>29</v>
      </c>
      <c r="D127" s="31">
        <f>'Cena na poramnuvanje'!D127*'Sreden kurs'!$D$32</f>
        <v>0</v>
      </c>
      <c r="E127" s="31">
        <f>'Cena na poramnuvanje'!E127*'Sreden kurs'!$D$32</f>
        <v>0</v>
      </c>
      <c r="F127" s="31">
        <f>'Cena na poramnuvanje'!F127*'Sreden kurs'!$D$32</f>
        <v>0</v>
      </c>
      <c r="G127" s="31">
        <f>'Cena na poramnuvanje'!G127*'Sreden kurs'!$D$32</f>
        <v>0</v>
      </c>
      <c r="H127" s="31">
        <f>'Cena na poramnuvanje'!H127*'Sreden kurs'!$D$32</f>
        <v>0</v>
      </c>
      <c r="I127" s="31">
        <f>'Cena na poramnuvanje'!I127*'Sreden kurs'!$D$32</f>
        <v>0</v>
      </c>
      <c r="J127" s="31">
        <f>'Cena na poramnuvanje'!J127*'Sreden kurs'!$D$32</f>
        <v>0</v>
      </c>
      <c r="K127" s="31">
        <f>'Cena na poramnuvanje'!K127*'Sreden kurs'!$D$32</f>
        <v>0</v>
      </c>
      <c r="L127" s="31">
        <f>'Cena na poramnuvanje'!L127*'Sreden kurs'!$D$32</f>
        <v>0</v>
      </c>
      <c r="M127" s="31">
        <f>'Cena na poramnuvanje'!M127*'Sreden kurs'!$D$32</f>
        <v>0</v>
      </c>
      <c r="N127" s="31">
        <f>'Cena na poramnuvanje'!N127*'Sreden kurs'!$D$32</f>
        <v>0</v>
      </c>
      <c r="O127" s="31">
        <f>'Cena na poramnuvanje'!O127*'Sreden kurs'!$D$32</f>
        <v>0</v>
      </c>
      <c r="P127" s="31">
        <f>'Cena na poramnuvanje'!P127*'Sreden kurs'!$D$32</f>
        <v>0</v>
      </c>
      <c r="Q127" s="31">
        <f>'Cena na poramnuvanje'!Q127*'Sreden kurs'!$D$32</f>
        <v>0</v>
      </c>
      <c r="R127" s="31">
        <f>'Cena na poramnuvanje'!R127*'Sreden kurs'!$D$32</f>
        <v>0</v>
      </c>
      <c r="S127" s="31">
        <f>'Cena na poramnuvanje'!S127*'Sreden kurs'!$D$32</f>
        <v>0</v>
      </c>
      <c r="T127" s="31">
        <f>'Cena na poramnuvanje'!T127*'Sreden kurs'!$D$32</f>
        <v>0</v>
      </c>
      <c r="U127" s="31">
        <f>'Cena na poramnuvanje'!U127*'Sreden kurs'!$D$32</f>
        <v>0</v>
      </c>
      <c r="V127" s="31">
        <f>'Cena na poramnuvanje'!V127*'Sreden kurs'!$D$32</f>
        <v>0</v>
      </c>
      <c r="W127" s="31">
        <f>'Cena na poramnuvanje'!W127*'Sreden kurs'!$D$32</f>
        <v>0</v>
      </c>
      <c r="X127" s="31">
        <f>'Cena na poramnuvanje'!X127*'Sreden kurs'!$D$32</f>
        <v>0</v>
      </c>
      <c r="Y127" s="31">
        <f>'Cena na poramnuvanje'!Y127*'Sreden kurs'!$D$32</f>
        <v>0</v>
      </c>
      <c r="Z127" s="31">
        <f>'Cena na poramnuvanje'!Z127*'Sreden kurs'!$D$32</f>
        <v>0</v>
      </c>
      <c r="AA127" s="32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14EE-4330-4367-91D0-0434F8441C33}">
  <sheetPr codeName="Sheet3"/>
  <dimension ref="B2:AC104"/>
  <sheetViews>
    <sheetView topLeftCell="A50" zoomScale="55" zoomScaleNormal="55" workbookViewId="0">
      <selection activeCell="AH97" sqref="AH97"/>
    </sheetView>
  </sheetViews>
  <sheetFormatPr defaultRowHeight="15" x14ac:dyDescent="0.25"/>
  <cols>
    <col min="1" max="1" width="9.140625" style="1"/>
    <col min="2" max="2" width="19.85546875" style="1" bestFit="1" customWidth="1"/>
    <col min="3" max="3" width="12" style="1" customWidth="1"/>
    <col min="4" max="4" width="12.5703125" style="1" customWidth="1"/>
    <col min="5" max="29" width="8.7109375" style="1" customWidth="1"/>
    <col min="30" max="16384" width="9.140625" style="1"/>
  </cols>
  <sheetData>
    <row r="2" spans="2:28" ht="23.25" customHeight="1" thickBot="1" x14ac:dyDescent="0.3">
      <c r="B2" s="78" t="s">
        <v>35</v>
      </c>
      <c r="C2" s="80" t="s">
        <v>36</v>
      </c>
      <c r="D2" s="81"/>
      <c r="E2" s="84" t="s">
        <v>72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">
        <v>41</v>
      </c>
      <c r="C4" s="86">
        <f>SUM(E4:AB4)</f>
        <v>60.16</v>
      </c>
      <c r="D4" s="87"/>
      <c r="E4" s="38">
        <v>9.759999999999998</v>
      </c>
      <c r="F4" s="39">
        <v>13.29</v>
      </c>
      <c r="G4" s="39">
        <v>13.32</v>
      </c>
      <c r="H4" s="39">
        <v>11.619999999999997</v>
      </c>
      <c r="I4" s="39">
        <v>0</v>
      </c>
      <c r="J4" s="39">
        <v>0</v>
      </c>
      <c r="K4" s="39">
        <v>0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6.5200000000000031</v>
      </c>
      <c r="S4" s="39">
        <v>0</v>
      </c>
      <c r="T4" s="39">
        <v>0</v>
      </c>
      <c r="U4" s="39">
        <v>0</v>
      </c>
      <c r="V4" s="39">
        <v>0</v>
      </c>
      <c r="W4" s="39">
        <v>2.9699999999999989</v>
      </c>
      <c r="X4" s="39">
        <v>0</v>
      </c>
      <c r="Y4" s="39">
        <v>0</v>
      </c>
      <c r="Z4" s="39">
        <v>2.6799999999999997</v>
      </c>
      <c r="AA4" s="39">
        <v>0</v>
      </c>
      <c r="AB4" s="40">
        <v>0</v>
      </c>
    </row>
    <row r="5" spans="2:28" ht="17.25" thickTop="1" thickBot="1" x14ac:dyDescent="0.3">
      <c r="B5" s="37" t="s">
        <v>42</v>
      </c>
      <c r="C5" s="86">
        <f t="shared" ref="C5:C33" si="0">SUM(E5:AB5)</f>
        <v>68.920000000000016</v>
      </c>
      <c r="D5" s="87"/>
      <c r="E5" s="38">
        <v>0.33999999999999986</v>
      </c>
      <c r="F5" s="39">
        <v>0</v>
      </c>
      <c r="G5" s="39">
        <v>0</v>
      </c>
      <c r="H5" s="39">
        <v>11.600000000000001</v>
      </c>
      <c r="I5" s="39">
        <v>12.090000000000003</v>
      </c>
      <c r="J5" s="39">
        <v>7.3299999999999983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7.7899999999999991</v>
      </c>
      <c r="S5" s="39">
        <v>0</v>
      </c>
      <c r="T5" s="39">
        <v>2.2300000000000004</v>
      </c>
      <c r="U5" s="39">
        <v>0.32000000000000028</v>
      </c>
      <c r="V5" s="39">
        <v>5.9400000000000013</v>
      </c>
      <c r="W5" s="39">
        <v>12.729999999999997</v>
      </c>
      <c r="X5" s="39">
        <v>0</v>
      </c>
      <c r="Y5" s="39">
        <v>0</v>
      </c>
      <c r="Z5" s="39">
        <v>0</v>
      </c>
      <c r="AA5" s="39">
        <v>0</v>
      </c>
      <c r="AB5" s="40">
        <v>8.5499999999999972</v>
      </c>
    </row>
    <row r="6" spans="2:28" ht="17.25" thickTop="1" thickBot="1" x14ac:dyDescent="0.3">
      <c r="B6" s="41" t="s">
        <v>43</v>
      </c>
      <c r="C6" s="86">
        <f t="shared" si="0"/>
        <v>194.36</v>
      </c>
      <c r="D6" s="87"/>
      <c r="E6" s="38">
        <v>13.030000000000001</v>
      </c>
      <c r="F6" s="39">
        <v>12.549999999999997</v>
      </c>
      <c r="G6" s="39">
        <v>0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  <c r="N6" s="39">
        <v>0</v>
      </c>
      <c r="O6" s="39">
        <v>1.6499999999999986</v>
      </c>
      <c r="P6" s="39">
        <v>12.810000000000002</v>
      </c>
      <c r="Q6" s="39">
        <v>11.020000000000003</v>
      </c>
      <c r="R6" s="39">
        <v>13.04</v>
      </c>
      <c r="S6" s="39">
        <v>13.009999999999998</v>
      </c>
      <c r="T6" s="39">
        <v>13.020000000000003</v>
      </c>
      <c r="U6" s="39">
        <v>13.020000000000003</v>
      </c>
      <c r="V6" s="39">
        <v>13.009999999999998</v>
      </c>
      <c r="W6" s="39">
        <v>12.96</v>
      </c>
      <c r="X6" s="39">
        <v>12.909999999999997</v>
      </c>
      <c r="Y6" s="39">
        <v>12.979999999999997</v>
      </c>
      <c r="Z6" s="39">
        <v>13</v>
      </c>
      <c r="AA6" s="39">
        <v>13.020000000000003</v>
      </c>
      <c r="AB6" s="40">
        <v>13.329999999999998</v>
      </c>
    </row>
    <row r="7" spans="2:28" ht="17.25" thickTop="1" thickBot="1" x14ac:dyDescent="0.3">
      <c r="B7" s="41" t="s">
        <v>44</v>
      </c>
      <c r="C7" s="86">
        <f t="shared" si="0"/>
        <v>82.149999999999991</v>
      </c>
      <c r="D7" s="87"/>
      <c r="E7" s="38">
        <v>12.450000000000003</v>
      </c>
      <c r="F7" s="39">
        <v>0</v>
      </c>
      <c r="G7" s="39">
        <v>0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9">
        <v>10.799999999999997</v>
      </c>
      <c r="O7" s="39">
        <v>12.329999999999998</v>
      </c>
      <c r="P7" s="39">
        <v>0</v>
      </c>
      <c r="Q7" s="39">
        <v>0</v>
      </c>
      <c r="R7" s="39">
        <v>0</v>
      </c>
      <c r="S7" s="39">
        <v>0</v>
      </c>
      <c r="T7" s="39">
        <v>0</v>
      </c>
      <c r="U7" s="39">
        <v>0</v>
      </c>
      <c r="V7" s="39">
        <v>0</v>
      </c>
      <c r="W7" s="39">
        <v>0</v>
      </c>
      <c r="X7" s="39">
        <v>8.75</v>
      </c>
      <c r="Y7" s="39">
        <v>11.700000000000003</v>
      </c>
      <c r="Z7" s="39">
        <v>3.4400000000000013</v>
      </c>
      <c r="AA7" s="39">
        <v>9.759999999999998</v>
      </c>
      <c r="AB7" s="40">
        <v>12.920000000000002</v>
      </c>
    </row>
    <row r="8" spans="2:28" ht="17.25" thickTop="1" thickBot="1" x14ac:dyDescent="0.3">
      <c r="B8" s="41" t="s">
        <v>45</v>
      </c>
      <c r="C8" s="86">
        <f t="shared" si="0"/>
        <v>76.740000000000009</v>
      </c>
      <c r="D8" s="87"/>
      <c r="E8" s="38">
        <v>11.030000000000001</v>
      </c>
      <c r="F8" s="39">
        <v>0</v>
      </c>
      <c r="G8" s="39">
        <v>0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0</v>
      </c>
      <c r="N8" s="39">
        <v>8.9099999999999966</v>
      </c>
      <c r="O8" s="39">
        <v>12.880000000000003</v>
      </c>
      <c r="P8" s="39">
        <v>10.82</v>
      </c>
      <c r="Q8" s="39">
        <v>0</v>
      </c>
      <c r="R8" s="39">
        <v>6.240000000000002</v>
      </c>
      <c r="S8" s="39">
        <v>0</v>
      </c>
      <c r="T8" s="39">
        <v>0</v>
      </c>
      <c r="U8" s="39">
        <v>1.379999999999999</v>
      </c>
      <c r="V8" s="39">
        <v>0</v>
      </c>
      <c r="W8" s="39">
        <v>0</v>
      </c>
      <c r="X8" s="39">
        <v>0</v>
      </c>
      <c r="Y8" s="39">
        <v>6.7700000000000031</v>
      </c>
      <c r="Z8" s="39">
        <v>7.4500000000000028</v>
      </c>
      <c r="AA8" s="39">
        <v>8.0799999999999983</v>
      </c>
      <c r="AB8" s="40">
        <v>3.1799999999999997</v>
      </c>
    </row>
    <row r="9" spans="2:28" ht="17.25" thickTop="1" thickBot="1" x14ac:dyDescent="0.3">
      <c r="B9" s="41" t="s">
        <v>46</v>
      </c>
      <c r="C9" s="86">
        <f t="shared" si="0"/>
        <v>48.74</v>
      </c>
      <c r="D9" s="87"/>
      <c r="E9" s="38">
        <v>11.990000000000002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39">
        <v>0</v>
      </c>
      <c r="P9" s="39">
        <v>0</v>
      </c>
      <c r="Q9" s="39">
        <v>0</v>
      </c>
      <c r="R9" s="39">
        <v>3.2600000000000016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1.6999999999999993</v>
      </c>
      <c r="Y9" s="39">
        <v>11.780000000000001</v>
      </c>
      <c r="Z9" s="39">
        <v>0</v>
      </c>
      <c r="AA9" s="39">
        <v>6.6000000000000014</v>
      </c>
      <c r="AB9" s="40">
        <v>13.409999999999997</v>
      </c>
    </row>
    <row r="10" spans="2:28" ht="17.25" thickTop="1" thickBot="1" x14ac:dyDescent="0.3">
      <c r="B10" s="41" t="s">
        <v>47</v>
      </c>
      <c r="C10" s="86">
        <f t="shared" si="0"/>
        <v>140.81</v>
      </c>
      <c r="D10" s="87"/>
      <c r="E10" s="38">
        <v>9.5799999999999983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10.469999999999999</v>
      </c>
      <c r="N10" s="39">
        <v>12.82</v>
      </c>
      <c r="O10" s="39">
        <v>3.4499999999999993</v>
      </c>
      <c r="P10" s="39">
        <v>9.36</v>
      </c>
      <c r="Q10" s="39">
        <v>6.07</v>
      </c>
      <c r="R10" s="39">
        <v>3.1000000000000014</v>
      </c>
      <c r="S10" s="39">
        <v>0</v>
      </c>
      <c r="T10" s="39">
        <v>11.579999999999998</v>
      </c>
      <c r="U10" s="39">
        <v>12.950000000000003</v>
      </c>
      <c r="V10" s="39">
        <v>13.020000000000003</v>
      </c>
      <c r="W10" s="39">
        <v>12.530000000000001</v>
      </c>
      <c r="X10" s="39">
        <v>6.259999999999998</v>
      </c>
      <c r="Y10" s="39">
        <v>12.810000000000002</v>
      </c>
      <c r="Z10" s="39">
        <v>9.990000000000002</v>
      </c>
      <c r="AA10" s="39">
        <v>4.8500000000000014</v>
      </c>
      <c r="AB10" s="40">
        <v>1.9699999999999989</v>
      </c>
    </row>
    <row r="11" spans="2:28" ht="17.25" thickTop="1" thickBot="1" x14ac:dyDescent="0.3">
      <c r="B11" s="41" t="s">
        <v>48</v>
      </c>
      <c r="C11" s="86">
        <f t="shared" si="0"/>
        <v>12.760000000000005</v>
      </c>
      <c r="D11" s="87"/>
      <c r="E11" s="38">
        <v>0.35000000000000142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0.80000000000000071</v>
      </c>
      <c r="N11" s="39">
        <v>2.620000000000001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40">
        <v>8.990000000000002</v>
      </c>
    </row>
    <row r="12" spans="2:28" ht="17.25" thickTop="1" thickBot="1" x14ac:dyDescent="0.3">
      <c r="B12" s="41" t="s">
        <v>49</v>
      </c>
      <c r="C12" s="86">
        <f t="shared" si="0"/>
        <v>69.699999999999989</v>
      </c>
      <c r="D12" s="87"/>
      <c r="E12" s="38">
        <v>2.5799999999999983</v>
      </c>
      <c r="F12" s="39">
        <v>4.93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5.2399999999999984</v>
      </c>
      <c r="N12" s="39">
        <v>0</v>
      </c>
      <c r="O12" s="39">
        <v>0</v>
      </c>
      <c r="P12" s="39">
        <v>10.649999999999999</v>
      </c>
      <c r="Q12" s="39">
        <v>12.950000000000003</v>
      </c>
      <c r="R12" s="39">
        <v>12.829999999999998</v>
      </c>
      <c r="S12" s="39">
        <v>5.1700000000000017</v>
      </c>
      <c r="T12" s="39">
        <v>7.490000000000002</v>
      </c>
      <c r="U12" s="39">
        <v>0</v>
      </c>
      <c r="V12" s="39">
        <v>5.120000000000001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2.7399999999999984</v>
      </c>
    </row>
    <row r="13" spans="2:28" ht="17.25" thickTop="1" thickBot="1" x14ac:dyDescent="0.3">
      <c r="B13" s="41" t="s">
        <v>50</v>
      </c>
      <c r="C13" s="86">
        <f t="shared" si="0"/>
        <v>162.08000000000001</v>
      </c>
      <c r="D13" s="87"/>
      <c r="E13" s="38">
        <v>1.620000000000001</v>
      </c>
      <c r="F13" s="39">
        <v>2.629999999999999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0.12000000000000099</v>
      </c>
      <c r="N13" s="39">
        <v>10.939999999999998</v>
      </c>
      <c r="O13" s="39">
        <v>10.479999999999997</v>
      </c>
      <c r="P13" s="39">
        <v>9.4799999999999969</v>
      </c>
      <c r="Q13" s="39">
        <v>12.409999999999997</v>
      </c>
      <c r="R13" s="39">
        <v>12.82</v>
      </c>
      <c r="S13" s="39">
        <v>12.07</v>
      </c>
      <c r="T13" s="39">
        <v>13.060000000000002</v>
      </c>
      <c r="U13" s="39">
        <v>13.04</v>
      </c>
      <c r="V13" s="39">
        <v>12.93</v>
      </c>
      <c r="W13" s="39">
        <v>12.299999999999997</v>
      </c>
      <c r="X13" s="39">
        <v>0</v>
      </c>
      <c r="Y13" s="39">
        <v>12.25</v>
      </c>
      <c r="Z13" s="39">
        <v>12.86</v>
      </c>
      <c r="AA13" s="39">
        <v>12.36</v>
      </c>
      <c r="AB13" s="40">
        <v>0.71000000000000085</v>
      </c>
    </row>
    <row r="14" spans="2:28" ht="17.25" thickTop="1" thickBot="1" x14ac:dyDescent="0.3">
      <c r="B14" s="41" t="s">
        <v>51</v>
      </c>
      <c r="C14" s="86">
        <f t="shared" si="0"/>
        <v>177.95999999999998</v>
      </c>
      <c r="D14" s="87"/>
      <c r="E14" s="38">
        <v>12.850000000000001</v>
      </c>
      <c r="F14" s="39">
        <v>12.14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12.340000000000003</v>
      </c>
      <c r="M14" s="39">
        <v>12.200000000000003</v>
      </c>
      <c r="N14" s="39">
        <v>12.799999999999997</v>
      </c>
      <c r="O14" s="39">
        <v>0</v>
      </c>
      <c r="P14" s="39">
        <v>2.7699999999999996</v>
      </c>
      <c r="Q14" s="39">
        <v>13.380000000000003</v>
      </c>
      <c r="R14" s="39">
        <v>13.380000000000003</v>
      </c>
      <c r="S14" s="39">
        <v>0</v>
      </c>
      <c r="T14" s="39">
        <v>0</v>
      </c>
      <c r="U14" s="39">
        <v>13.130000000000003</v>
      </c>
      <c r="V14" s="39">
        <v>13.14</v>
      </c>
      <c r="W14" s="39">
        <v>13.060000000000002</v>
      </c>
      <c r="X14" s="39">
        <v>10.829999999999998</v>
      </c>
      <c r="Y14" s="39">
        <v>12.560000000000002</v>
      </c>
      <c r="Z14" s="39">
        <v>0</v>
      </c>
      <c r="AA14" s="39">
        <v>10.969999999999999</v>
      </c>
      <c r="AB14" s="40">
        <v>12.409999999999997</v>
      </c>
    </row>
    <row r="15" spans="2:28" ht="17.25" thickTop="1" thickBot="1" x14ac:dyDescent="0.3">
      <c r="B15" s="41" t="s">
        <v>52</v>
      </c>
      <c r="C15" s="86">
        <f t="shared" si="0"/>
        <v>101.89000000000001</v>
      </c>
      <c r="D15" s="87"/>
      <c r="E15" s="38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>
        <v>0.35000000000000142</v>
      </c>
      <c r="N15" s="39">
        <v>11.990000000000002</v>
      </c>
      <c r="O15" s="39">
        <v>12.840000000000003</v>
      </c>
      <c r="P15" s="39">
        <v>0</v>
      </c>
      <c r="Q15" s="39">
        <v>0</v>
      </c>
      <c r="R15" s="39">
        <v>0</v>
      </c>
      <c r="S15" s="39">
        <v>2.5100000000000016</v>
      </c>
      <c r="T15" s="39">
        <v>0</v>
      </c>
      <c r="U15" s="39">
        <v>0</v>
      </c>
      <c r="V15" s="39">
        <v>0</v>
      </c>
      <c r="W15" s="39">
        <v>11.64</v>
      </c>
      <c r="X15" s="39">
        <v>11.159999999999997</v>
      </c>
      <c r="Y15" s="39">
        <v>12.840000000000003</v>
      </c>
      <c r="Z15" s="39">
        <v>12.880000000000003</v>
      </c>
      <c r="AA15" s="39">
        <v>12.89</v>
      </c>
      <c r="AB15" s="40">
        <v>12.79</v>
      </c>
    </row>
    <row r="16" spans="2:28" ht="17.25" thickTop="1" thickBot="1" x14ac:dyDescent="0.3">
      <c r="B16" s="41" t="s">
        <v>53</v>
      </c>
      <c r="C16" s="86">
        <f t="shared" si="0"/>
        <v>110.62</v>
      </c>
      <c r="D16" s="87"/>
      <c r="E16" s="38">
        <v>11.86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12.79</v>
      </c>
      <c r="O16" s="39">
        <v>13.130000000000003</v>
      </c>
      <c r="P16" s="39">
        <v>9.2899999999999991</v>
      </c>
      <c r="Q16" s="39">
        <v>3.91</v>
      </c>
      <c r="R16" s="39">
        <v>12.96</v>
      </c>
      <c r="S16" s="39">
        <v>10.079999999999998</v>
      </c>
      <c r="T16" s="39">
        <v>0.53000000000000114</v>
      </c>
      <c r="U16" s="39">
        <v>1.6099999999999994</v>
      </c>
      <c r="V16" s="39">
        <v>8.509999999999998</v>
      </c>
      <c r="W16" s="39">
        <v>0</v>
      </c>
      <c r="X16" s="39">
        <v>0</v>
      </c>
      <c r="Y16" s="39">
        <v>11.729999999999997</v>
      </c>
      <c r="Z16" s="39">
        <v>4.91</v>
      </c>
      <c r="AA16" s="39">
        <v>9.3100000000000023</v>
      </c>
      <c r="AB16" s="40">
        <v>0</v>
      </c>
    </row>
    <row r="17" spans="2:28" ht="17.25" thickTop="1" thickBot="1" x14ac:dyDescent="0.3">
      <c r="B17" s="41" t="s">
        <v>54</v>
      </c>
      <c r="C17" s="86">
        <f t="shared" si="0"/>
        <v>102.01999999999998</v>
      </c>
      <c r="D17" s="87"/>
      <c r="E17" s="38">
        <v>12.39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8.3800000000000026</v>
      </c>
      <c r="N17" s="39">
        <v>9.11</v>
      </c>
      <c r="O17" s="39">
        <v>10.68</v>
      </c>
      <c r="P17" s="39">
        <v>12.880000000000003</v>
      </c>
      <c r="Q17" s="39">
        <v>7.07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10.329999999999998</v>
      </c>
      <c r="Y17" s="39">
        <v>8.6300000000000026</v>
      </c>
      <c r="Z17" s="39">
        <v>0</v>
      </c>
      <c r="AA17" s="39">
        <v>9.82</v>
      </c>
      <c r="AB17" s="40">
        <v>12.729999999999997</v>
      </c>
    </row>
    <row r="18" spans="2:28" ht="17.25" thickTop="1" thickBot="1" x14ac:dyDescent="0.3">
      <c r="B18" s="41" t="s">
        <v>55</v>
      </c>
      <c r="C18" s="86">
        <f t="shared" si="0"/>
        <v>100.43</v>
      </c>
      <c r="D18" s="87"/>
      <c r="E18" s="38">
        <v>13.280000000000001</v>
      </c>
      <c r="F18" s="39">
        <v>12.89</v>
      </c>
      <c r="G18" s="39">
        <v>12.880000000000003</v>
      </c>
      <c r="H18" s="39">
        <v>11.149999999999999</v>
      </c>
      <c r="I18" s="39">
        <v>0</v>
      </c>
      <c r="J18" s="39">
        <v>0</v>
      </c>
      <c r="K18" s="39">
        <v>0</v>
      </c>
      <c r="L18" s="39">
        <v>0</v>
      </c>
      <c r="M18" s="39">
        <v>11.299999999999997</v>
      </c>
      <c r="N18" s="39">
        <v>8.1700000000000017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12.479999999999997</v>
      </c>
      <c r="U18" s="39">
        <v>0</v>
      </c>
      <c r="V18" s="39">
        <v>0</v>
      </c>
      <c r="W18" s="39">
        <v>5.4499999999999993</v>
      </c>
      <c r="X18" s="39">
        <v>0</v>
      </c>
      <c r="Y18" s="39">
        <v>12.829999999999998</v>
      </c>
      <c r="Z18" s="39">
        <v>0</v>
      </c>
      <c r="AA18" s="39">
        <v>0</v>
      </c>
      <c r="AB18" s="40">
        <v>0</v>
      </c>
    </row>
    <row r="19" spans="2:28" ht="17.25" thickTop="1" thickBot="1" x14ac:dyDescent="0.3">
      <c r="B19" s="41" t="s">
        <v>56</v>
      </c>
      <c r="C19" s="86">
        <f t="shared" si="0"/>
        <v>82.72</v>
      </c>
      <c r="D19" s="87"/>
      <c r="E19" s="38">
        <v>3.7600000000000016</v>
      </c>
      <c r="F19" s="39">
        <v>0</v>
      </c>
      <c r="G19" s="39">
        <v>0</v>
      </c>
      <c r="H19" s="39">
        <v>0</v>
      </c>
      <c r="I19" s="39">
        <v>0</v>
      </c>
      <c r="J19" s="39">
        <v>0</v>
      </c>
      <c r="K19" s="39">
        <v>0</v>
      </c>
      <c r="L19" s="39">
        <v>0</v>
      </c>
      <c r="M19" s="39">
        <v>11.100000000000001</v>
      </c>
      <c r="N19" s="39">
        <v>0</v>
      </c>
      <c r="O19" s="39">
        <v>0</v>
      </c>
      <c r="P19" s="39">
        <v>0</v>
      </c>
      <c r="Q19" s="39">
        <v>0</v>
      </c>
      <c r="R19" s="39">
        <v>9.8699999999999974</v>
      </c>
      <c r="S19" s="39">
        <v>10.030000000000001</v>
      </c>
      <c r="T19" s="39">
        <v>5.8999999999999986</v>
      </c>
      <c r="U19" s="39">
        <v>0</v>
      </c>
      <c r="V19" s="39">
        <v>6.5399999999999991</v>
      </c>
      <c r="W19" s="39">
        <v>12.490000000000002</v>
      </c>
      <c r="X19" s="39">
        <v>4.1499999999999986</v>
      </c>
      <c r="Y19" s="39">
        <v>8.86</v>
      </c>
      <c r="Z19" s="39">
        <v>0.83999999999999986</v>
      </c>
      <c r="AA19" s="39">
        <v>9.18</v>
      </c>
      <c r="AB19" s="40">
        <v>0</v>
      </c>
    </row>
    <row r="20" spans="2:28" ht="17.25" thickTop="1" thickBot="1" x14ac:dyDescent="0.3">
      <c r="B20" s="41" t="s">
        <v>57</v>
      </c>
      <c r="C20" s="86">
        <f t="shared" si="0"/>
        <v>158.91</v>
      </c>
      <c r="D20" s="87"/>
      <c r="E20" s="38">
        <v>7.57</v>
      </c>
      <c r="F20" s="39">
        <v>0.96999999999999886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7.4099999999999966</v>
      </c>
      <c r="N20" s="39">
        <v>4.3299999999999983</v>
      </c>
      <c r="O20" s="39">
        <v>3.0100000000000016</v>
      </c>
      <c r="P20" s="39">
        <v>12.969999999999999</v>
      </c>
      <c r="Q20" s="39">
        <v>12.810000000000002</v>
      </c>
      <c r="R20" s="39">
        <v>12.899999999999999</v>
      </c>
      <c r="S20" s="39">
        <v>13.119999999999997</v>
      </c>
      <c r="T20" s="39">
        <v>13.130000000000003</v>
      </c>
      <c r="U20" s="39">
        <v>13.119999999999997</v>
      </c>
      <c r="V20" s="39">
        <v>13.130000000000003</v>
      </c>
      <c r="W20" s="39">
        <v>13.04</v>
      </c>
      <c r="X20" s="39">
        <v>0</v>
      </c>
      <c r="Y20" s="39">
        <v>0</v>
      </c>
      <c r="Z20" s="39">
        <v>12.229999999999997</v>
      </c>
      <c r="AA20" s="39">
        <v>12.899999999999999</v>
      </c>
      <c r="AB20" s="40">
        <v>6.2700000000000031</v>
      </c>
    </row>
    <row r="21" spans="2:28" ht="17.25" thickTop="1" thickBot="1" x14ac:dyDescent="0.3">
      <c r="B21" s="41" t="s">
        <v>58</v>
      </c>
      <c r="C21" s="86">
        <f t="shared" si="0"/>
        <v>212.23</v>
      </c>
      <c r="D21" s="87"/>
      <c r="E21" s="38">
        <v>7.7100000000000009</v>
      </c>
      <c r="F21" s="39">
        <v>0</v>
      </c>
      <c r="G21" s="39">
        <v>0</v>
      </c>
      <c r="H21" s="39">
        <v>0</v>
      </c>
      <c r="I21" s="39">
        <v>0</v>
      </c>
      <c r="J21" s="39">
        <v>0</v>
      </c>
      <c r="K21" s="39">
        <v>0</v>
      </c>
      <c r="L21" s="39">
        <v>11.619999999999997</v>
      </c>
      <c r="M21" s="39">
        <v>12.509999999999998</v>
      </c>
      <c r="N21" s="39">
        <v>13.020000000000003</v>
      </c>
      <c r="O21" s="39">
        <v>6.3299999999999983</v>
      </c>
      <c r="P21" s="39">
        <v>10.380000000000003</v>
      </c>
      <c r="Q21" s="39">
        <v>13.060000000000002</v>
      </c>
      <c r="R21" s="39">
        <v>13.07</v>
      </c>
      <c r="S21" s="39">
        <v>13.079999999999998</v>
      </c>
      <c r="T21" s="39">
        <v>13.049999999999997</v>
      </c>
      <c r="U21" s="39">
        <v>13.090000000000003</v>
      </c>
      <c r="V21" s="39">
        <v>13.090000000000003</v>
      </c>
      <c r="W21" s="39">
        <v>13</v>
      </c>
      <c r="X21" s="39">
        <v>7.9200000000000017</v>
      </c>
      <c r="Y21" s="39">
        <v>13.07</v>
      </c>
      <c r="Z21" s="39">
        <v>13</v>
      </c>
      <c r="AA21" s="39">
        <v>12.450000000000003</v>
      </c>
      <c r="AB21" s="40">
        <v>12.780000000000001</v>
      </c>
    </row>
    <row r="22" spans="2:28" ht="17.25" thickTop="1" thickBot="1" x14ac:dyDescent="0.3">
      <c r="B22" s="41" t="s">
        <v>59</v>
      </c>
      <c r="C22" s="86">
        <f t="shared" si="0"/>
        <v>187.16000000000003</v>
      </c>
      <c r="D22" s="87"/>
      <c r="E22" s="38">
        <v>12.840000000000003</v>
      </c>
      <c r="F22" s="39">
        <v>13.11</v>
      </c>
      <c r="G22" s="39">
        <v>13.149999999999999</v>
      </c>
      <c r="H22" s="39">
        <v>13.159999999999997</v>
      </c>
      <c r="I22" s="39">
        <v>12.909999999999997</v>
      </c>
      <c r="J22" s="39">
        <v>0</v>
      </c>
      <c r="K22" s="39">
        <v>0</v>
      </c>
      <c r="L22" s="39">
        <v>6.9600000000000009</v>
      </c>
      <c r="M22" s="39">
        <v>12.670000000000002</v>
      </c>
      <c r="N22" s="39">
        <v>5.9699999999999989</v>
      </c>
      <c r="O22" s="39">
        <v>7.3400000000000034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7.07</v>
      </c>
      <c r="V22" s="39">
        <v>12.060000000000002</v>
      </c>
      <c r="W22" s="39">
        <v>5.18</v>
      </c>
      <c r="X22" s="39">
        <v>12.909999999999997</v>
      </c>
      <c r="Y22" s="39">
        <v>13.030000000000001</v>
      </c>
      <c r="Z22" s="39">
        <v>13.020000000000003</v>
      </c>
      <c r="AA22" s="39">
        <v>12.96</v>
      </c>
      <c r="AB22" s="40">
        <v>12.82</v>
      </c>
    </row>
    <row r="23" spans="2:28" ht="17.25" thickTop="1" thickBot="1" x14ac:dyDescent="0.3">
      <c r="B23" s="41" t="s">
        <v>60</v>
      </c>
      <c r="C23" s="86">
        <f t="shared" si="0"/>
        <v>227.01999999999998</v>
      </c>
      <c r="D23" s="87"/>
      <c r="E23" s="38">
        <v>13.020000000000003</v>
      </c>
      <c r="F23" s="39">
        <v>13.14</v>
      </c>
      <c r="G23" s="39">
        <v>6.1599999999999966</v>
      </c>
      <c r="H23" s="39">
        <v>11.93</v>
      </c>
      <c r="I23" s="39">
        <v>0</v>
      </c>
      <c r="J23" s="39">
        <v>0</v>
      </c>
      <c r="K23" s="39">
        <v>0</v>
      </c>
      <c r="L23" s="39">
        <v>2.2800000000000011</v>
      </c>
      <c r="M23" s="39">
        <v>10.149999999999999</v>
      </c>
      <c r="N23" s="39">
        <v>5.3999999999999986</v>
      </c>
      <c r="O23" s="39">
        <v>8.6700000000000017</v>
      </c>
      <c r="P23" s="39">
        <v>10.850000000000001</v>
      </c>
      <c r="Q23" s="39">
        <v>12.869999999999997</v>
      </c>
      <c r="R23" s="39">
        <v>13.159999999999997</v>
      </c>
      <c r="S23" s="39">
        <v>13.009999999999998</v>
      </c>
      <c r="T23" s="39">
        <v>12.86</v>
      </c>
      <c r="U23" s="39">
        <v>10.780000000000001</v>
      </c>
      <c r="V23" s="39">
        <v>4.7199999999999989</v>
      </c>
      <c r="W23" s="39">
        <v>12.979999999999997</v>
      </c>
      <c r="X23" s="39">
        <v>12.939999999999998</v>
      </c>
      <c r="Y23" s="39">
        <v>12.950000000000003</v>
      </c>
      <c r="Z23" s="39">
        <v>13.090000000000003</v>
      </c>
      <c r="AA23" s="39">
        <v>12.979999999999997</v>
      </c>
      <c r="AB23" s="40">
        <v>13.079999999999998</v>
      </c>
    </row>
    <row r="24" spans="2:28" ht="17.25" thickTop="1" thickBot="1" x14ac:dyDescent="0.3">
      <c r="B24" s="41" t="s">
        <v>61</v>
      </c>
      <c r="C24" s="86">
        <f t="shared" si="0"/>
        <v>223.41000000000003</v>
      </c>
      <c r="D24" s="87"/>
      <c r="E24" s="38">
        <v>13</v>
      </c>
      <c r="F24" s="39">
        <v>11.469999999999999</v>
      </c>
      <c r="G24" s="39">
        <v>0</v>
      </c>
      <c r="H24" s="39">
        <v>0</v>
      </c>
      <c r="I24" s="39">
        <v>0</v>
      </c>
      <c r="J24" s="39">
        <v>0</v>
      </c>
      <c r="K24" s="39">
        <v>0</v>
      </c>
      <c r="L24" s="39">
        <v>0</v>
      </c>
      <c r="M24" s="39">
        <v>12.350000000000001</v>
      </c>
      <c r="N24" s="39">
        <v>12.880000000000003</v>
      </c>
      <c r="O24" s="39">
        <v>12.880000000000003</v>
      </c>
      <c r="P24" s="39">
        <v>12.899999999999999</v>
      </c>
      <c r="Q24" s="39">
        <v>12.89</v>
      </c>
      <c r="R24" s="39">
        <v>12.770000000000003</v>
      </c>
      <c r="S24" s="39">
        <v>12.079999999999998</v>
      </c>
      <c r="T24" s="39">
        <v>12.100000000000001</v>
      </c>
      <c r="U24" s="39">
        <v>12.100000000000001</v>
      </c>
      <c r="V24" s="39">
        <v>12.14</v>
      </c>
      <c r="W24" s="39">
        <v>12.25</v>
      </c>
      <c r="X24" s="39">
        <v>12.149999999999999</v>
      </c>
      <c r="Y24" s="39">
        <v>12.39</v>
      </c>
      <c r="Z24" s="39">
        <v>12.43</v>
      </c>
      <c r="AA24" s="39">
        <v>12.159999999999997</v>
      </c>
      <c r="AB24" s="40">
        <v>12.469999999999999</v>
      </c>
    </row>
    <row r="25" spans="2:28" ht="17.25" thickTop="1" thickBot="1" x14ac:dyDescent="0.3">
      <c r="B25" s="41" t="s">
        <v>62</v>
      </c>
      <c r="C25" s="86">
        <f t="shared" si="0"/>
        <v>33.950000000000003</v>
      </c>
      <c r="D25" s="87"/>
      <c r="E25" s="38">
        <v>11.25</v>
      </c>
      <c r="F25" s="39">
        <v>0</v>
      </c>
      <c r="G25" s="39">
        <v>0</v>
      </c>
      <c r="H25" s="39">
        <v>0</v>
      </c>
      <c r="I25" s="39">
        <v>0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3.91</v>
      </c>
      <c r="T25" s="39">
        <v>0</v>
      </c>
      <c r="U25" s="39">
        <v>0</v>
      </c>
      <c r="V25" s="39">
        <v>0</v>
      </c>
      <c r="W25" s="39">
        <v>0</v>
      </c>
      <c r="X25" s="39">
        <v>0</v>
      </c>
      <c r="Y25" s="39">
        <v>0</v>
      </c>
      <c r="Z25" s="39">
        <v>0</v>
      </c>
      <c r="AA25" s="39">
        <v>6.2100000000000009</v>
      </c>
      <c r="AB25" s="40">
        <v>12.579999999999998</v>
      </c>
    </row>
    <row r="26" spans="2:28" ht="17.25" thickTop="1" thickBot="1" x14ac:dyDescent="0.3">
      <c r="B26" s="41" t="s">
        <v>63</v>
      </c>
      <c r="C26" s="86">
        <f t="shared" si="0"/>
        <v>144.63999999999999</v>
      </c>
      <c r="D26" s="87"/>
      <c r="E26" s="38">
        <v>12.990000000000002</v>
      </c>
      <c r="F26" s="39">
        <v>12.240000000000002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0</v>
      </c>
      <c r="O26" s="39">
        <v>11.43</v>
      </c>
      <c r="P26" s="39">
        <v>8.1899999999999977</v>
      </c>
      <c r="Q26" s="39">
        <v>0</v>
      </c>
      <c r="R26" s="39">
        <v>3.0199999999999996</v>
      </c>
      <c r="S26" s="39">
        <v>12.75</v>
      </c>
      <c r="T26" s="39">
        <v>12.990000000000002</v>
      </c>
      <c r="U26" s="39">
        <v>12.57</v>
      </c>
      <c r="V26" s="39">
        <v>12.560000000000002</v>
      </c>
      <c r="W26" s="39">
        <v>0</v>
      </c>
      <c r="X26" s="39">
        <v>12.54</v>
      </c>
      <c r="Y26" s="39">
        <v>12.600000000000001</v>
      </c>
      <c r="Z26" s="39">
        <v>10.210000000000001</v>
      </c>
      <c r="AA26" s="39">
        <v>10.549999999999997</v>
      </c>
      <c r="AB26" s="40">
        <v>0</v>
      </c>
    </row>
    <row r="27" spans="2:28" ht="17.25" thickTop="1" thickBot="1" x14ac:dyDescent="0.3">
      <c r="B27" s="41" t="s">
        <v>64</v>
      </c>
      <c r="C27" s="86">
        <f t="shared" si="0"/>
        <v>0</v>
      </c>
      <c r="D27" s="87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40">
        <v>0</v>
      </c>
    </row>
    <row r="28" spans="2:28" ht="17.25" thickTop="1" thickBot="1" x14ac:dyDescent="0.3">
      <c r="B28" s="41" t="s">
        <v>65</v>
      </c>
      <c r="C28" s="86">
        <f t="shared" si="0"/>
        <v>5.0000000000000711E-2</v>
      </c>
      <c r="D28" s="87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5.0000000000000711E-2</v>
      </c>
      <c r="AA28" s="39">
        <v>0</v>
      </c>
      <c r="AB28" s="40">
        <v>0</v>
      </c>
    </row>
    <row r="29" spans="2:28" ht="17.25" thickTop="1" thickBot="1" x14ac:dyDescent="0.3">
      <c r="B29" s="41" t="s">
        <v>66</v>
      </c>
      <c r="C29" s="86">
        <f t="shared" si="0"/>
        <v>21.970000000000002</v>
      </c>
      <c r="D29" s="87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11.880000000000003</v>
      </c>
      <c r="T29" s="39">
        <v>1.1900000000000013</v>
      </c>
      <c r="U29" s="39">
        <v>0</v>
      </c>
      <c r="V29" s="39">
        <v>0</v>
      </c>
      <c r="W29" s="39">
        <v>8.8999999999999986</v>
      </c>
      <c r="X29" s="39">
        <v>0</v>
      </c>
      <c r="Y29" s="39">
        <v>0</v>
      </c>
      <c r="Z29" s="39">
        <v>0</v>
      </c>
      <c r="AA29" s="39">
        <v>0</v>
      </c>
      <c r="AB29" s="40">
        <v>0</v>
      </c>
    </row>
    <row r="30" spans="2:28" ht="17.25" thickTop="1" thickBot="1" x14ac:dyDescent="0.3">
      <c r="B30" s="41" t="s">
        <v>67</v>
      </c>
      <c r="C30" s="86">
        <f t="shared" si="0"/>
        <v>35.01</v>
      </c>
      <c r="D30" s="87"/>
      <c r="E30" s="38">
        <v>5.8599999999999994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6.8500000000000014</v>
      </c>
      <c r="W30" s="39">
        <v>8.7999999999999972</v>
      </c>
      <c r="X30" s="39">
        <v>0</v>
      </c>
      <c r="Y30" s="39">
        <v>12.64</v>
      </c>
      <c r="Z30" s="39">
        <v>0</v>
      </c>
      <c r="AA30" s="39">
        <v>0</v>
      </c>
      <c r="AB30" s="40">
        <v>0.85999999999999943</v>
      </c>
    </row>
    <row r="31" spans="2:28" ht="17.25" thickTop="1" thickBot="1" x14ac:dyDescent="0.3">
      <c r="B31" s="41" t="s">
        <v>68</v>
      </c>
      <c r="C31" s="86">
        <f t="shared" si="0"/>
        <v>66.97999999999999</v>
      </c>
      <c r="D31" s="87"/>
      <c r="E31" s="38">
        <v>2.9400000000000013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11.579999999999998</v>
      </c>
      <c r="Q31" s="39">
        <v>12.340000000000003</v>
      </c>
      <c r="R31" s="39">
        <v>7.8400000000000034</v>
      </c>
      <c r="S31" s="39">
        <v>0</v>
      </c>
      <c r="T31" s="39">
        <v>0</v>
      </c>
      <c r="U31" s="39">
        <v>9.0499999999999972</v>
      </c>
      <c r="V31" s="39">
        <v>4.3999999999999986</v>
      </c>
      <c r="W31" s="39">
        <v>0</v>
      </c>
      <c r="X31" s="39">
        <v>0</v>
      </c>
      <c r="Y31" s="39">
        <v>10.530000000000001</v>
      </c>
      <c r="Z31" s="39">
        <v>0</v>
      </c>
      <c r="AA31" s="39">
        <v>0</v>
      </c>
      <c r="AB31" s="40">
        <v>8.2999999999999972</v>
      </c>
    </row>
    <row r="32" spans="2:28" ht="17.25" thickTop="1" thickBot="1" x14ac:dyDescent="0.3">
      <c r="B32" s="41" t="s">
        <v>69</v>
      </c>
      <c r="C32" s="86">
        <f t="shared" si="0"/>
        <v>54.99</v>
      </c>
      <c r="D32" s="87"/>
      <c r="E32" s="38">
        <v>12.079999999999998</v>
      </c>
      <c r="F32" s="39">
        <v>11.46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3.5399999999999991</v>
      </c>
      <c r="N32" s="39">
        <v>12.240000000000002</v>
      </c>
      <c r="O32" s="39">
        <v>0</v>
      </c>
      <c r="P32" s="39">
        <v>0</v>
      </c>
      <c r="Q32" s="39">
        <v>0.57999999999999829</v>
      </c>
      <c r="R32" s="39">
        <v>0.39000000000000057</v>
      </c>
      <c r="S32" s="39">
        <v>0</v>
      </c>
      <c r="T32" s="39">
        <v>0</v>
      </c>
      <c r="U32" s="39">
        <v>0</v>
      </c>
      <c r="V32" s="39">
        <v>3.1700000000000017</v>
      </c>
      <c r="W32" s="39">
        <v>11.530000000000001</v>
      </c>
      <c r="X32" s="39">
        <v>0</v>
      </c>
      <c r="Y32" s="39">
        <v>0</v>
      </c>
      <c r="Z32" s="39">
        <v>0</v>
      </c>
      <c r="AA32" s="39">
        <v>0</v>
      </c>
      <c r="AB32" s="40">
        <v>0</v>
      </c>
    </row>
    <row r="33" spans="2:29" ht="16.5" thickTop="1" x14ac:dyDescent="0.25">
      <c r="B33" s="42" t="s">
        <v>70</v>
      </c>
      <c r="C33" s="76">
        <f t="shared" si="0"/>
        <v>69.59</v>
      </c>
      <c r="D33" s="77"/>
      <c r="E33" s="43">
        <v>12.409999999999997</v>
      </c>
      <c r="F33" s="44">
        <v>9.7700000000000031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2.2300000000000004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10.090000000000003</v>
      </c>
      <c r="Y33" s="44">
        <v>12.520000000000003</v>
      </c>
      <c r="Z33" s="44">
        <v>0</v>
      </c>
      <c r="AA33" s="44">
        <v>9.7100000000000009</v>
      </c>
      <c r="AB33" s="45">
        <v>12.86</v>
      </c>
    </row>
    <row r="34" spans="2:29" ht="15.75" hidden="1" x14ac:dyDescent="0.25">
      <c r="B34" s="42" t="s">
        <v>73</v>
      </c>
      <c r="C34" s="76">
        <f>SUM(E34:AB34)</f>
        <v>0</v>
      </c>
      <c r="D34" s="77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7" spans="2:29" ht="21.75" customHeight="1" thickBot="1" x14ac:dyDescent="0.3">
      <c r="B37" s="78" t="s">
        <v>35</v>
      </c>
      <c r="C37" s="80" t="s">
        <v>36</v>
      </c>
      <c r="D37" s="81"/>
      <c r="E37" s="84" t="s">
        <v>74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</row>
    <row r="38" spans="2:29" ht="15.75" customHeight="1" thickTop="1" thickBot="1" x14ac:dyDescent="0.3">
      <c r="B38" s="79"/>
      <c r="C38" s="82"/>
      <c r="D38" s="83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49" t="s">
        <v>25</v>
      </c>
      <c r="AC38" s="4"/>
    </row>
    <row r="39" spans="2:29" ht="17.25" thickTop="1" thickBot="1" x14ac:dyDescent="0.3">
      <c r="B39" s="37" t="str">
        <f>B4</f>
        <v>01.04.2022</v>
      </c>
      <c r="C39" s="86">
        <f>SUM(E39:AB39)</f>
        <v>-117.99000000000001</v>
      </c>
      <c r="D39" s="87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-8.52</v>
      </c>
      <c r="L39" s="39">
        <v>-8.43</v>
      </c>
      <c r="M39" s="39">
        <v>-8.870000000000001</v>
      </c>
      <c r="N39" s="39">
        <v>-8.629999999999999</v>
      </c>
      <c r="O39" s="39">
        <v>-8.61</v>
      </c>
      <c r="P39" s="39">
        <v>-8.4899999999999984</v>
      </c>
      <c r="Q39" s="39">
        <v>-8.5399999999999991</v>
      </c>
      <c r="R39" s="39">
        <v>0</v>
      </c>
      <c r="S39" s="39">
        <v>-6.2800000000000011</v>
      </c>
      <c r="T39" s="39">
        <v>-8.6700000000000017</v>
      </c>
      <c r="U39" s="39">
        <v>-8.6900000000000013</v>
      </c>
      <c r="V39" s="39">
        <v>-8.77</v>
      </c>
      <c r="W39" s="39">
        <v>0</v>
      </c>
      <c r="X39" s="39">
        <v>-5.9699999999999989</v>
      </c>
      <c r="Y39" s="39">
        <v>-8.1900000000000013</v>
      </c>
      <c r="Z39" s="39">
        <v>0</v>
      </c>
      <c r="AA39" s="39">
        <v>-6.48</v>
      </c>
      <c r="AB39" s="40">
        <v>-4.8500000000000014</v>
      </c>
    </row>
    <row r="40" spans="2:29" ht="17.25" thickTop="1" thickBot="1" x14ac:dyDescent="0.3">
      <c r="B40" s="41" t="str">
        <f t="shared" ref="B40:B69" si="1">B5</f>
        <v>02.04.2022</v>
      </c>
      <c r="C40" s="86">
        <f t="shared" ref="C40:C68" si="2">SUM(E40:AB40)</f>
        <v>-83.970000000000013</v>
      </c>
      <c r="D40" s="87"/>
      <c r="E40" s="38">
        <v>0</v>
      </c>
      <c r="F40" s="39">
        <v>-3.8500000000000014</v>
      </c>
      <c r="G40" s="39">
        <v>-7.8299999999999983</v>
      </c>
      <c r="H40" s="39">
        <v>0</v>
      </c>
      <c r="I40" s="39">
        <v>0</v>
      </c>
      <c r="J40" s="39">
        <v>0</v>
      </c>
      <c r="K40" s="39">
        <v>-8.02</v>
      </c>
      <c r="L40" s="39">
        <v>-8.5500000000000007</v>
      </c>
      <c r="M40" s="39">
        <v>-8.6900000000000013</v>
      </c>
      <c r="N40" s="39">
        <v>-8.7100000000000009</v>
      </c>
      <c r="O40" s="39">
        <v>-8.6499999999999986</v>
      </c>
      <c r="P40" s="39">
        <v>-8.6900000000000013</v>
      </c>
      <c r="Q40" s="39">
        <v>-2.5100000000000016</v>
      </c>
      <c r="R40" s="39">
        <v>0</v>
      </c>
      <c r="S40" s="39">
        <v>-5.25</v>
      </c>
      <c r="T40" s="39">
        <v>0</v>
      </c>
      <c r="U40" s="39">
        <v>0</v>
      </c>
      <c r="V40" s="39">
        <v>0</v>
      </c>
      <c r="W40" s="39">
        <v>0</v>
      </c>
      <c r="X40" s="39">
        <v>-1.3900000000000006</v>
      </c>
      <c r="Y40" s="39">
        <v>-1.620000000000001</v>
      </c>
      <c r="Z40" s="39">
        <v>-8.48</v>
      </c>
      <c r="AA40" s="39">
        <v>-1.7300000000000004</v>
      </c>
      <c r="AB40" s="40">
        <v>0</v>
      </c>
    </row>
    <row r="41" spans="2:29" ht="17.25" thickTop="1" thickBot="1" x14ac:dyDescent="0.3">
      <c r="B41" s="41" t="str">
        <f t="shared" si="1"/>
        <v>03.04.2022</v>
      </c>
      <c r="C41" s="86">
        <f t="shared" si="2"/>
        <v>-24.56</v>
      </c>
      <c r="D41" s="87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-8.1000000000000014</v>
      </c>
      <c r="M41" s="39">
        <v>-8.5599999999999987</v>
      </c>
      <c r="N41" s="39">
        <v>-7.8999999999999986</v>
      </c>
      <c r="O41" s="39">
        <v>0</v>
      </c>
      <c r="P41" s="39">
        <v>0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29" ht="17.25" thickTop="1" thickBot="1" x14ac:dyDescent="0.3">
      <c r="B42" s="41" t="str">
        <f t="shared" si="1"/>
        <v>04.04.2022</v>
      </c>
      <c r="C42" s="86">
        <f t="shared" si="2"/>
        <v>0</v>
      </c>
      <c r="D42" s="87"/>
      <c r="E42" s="38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40">
        <v>0</v>
      </c>
    </row>
    <row r="43" spans="2:29" ht="17.25" thickTop="1" thickBot="1" x14ac:dyDescent="0.3">
      <c r="B43" s="41" t="str">
        <f t="shared" si="1"/>
        <v>05.04.2022</v>
      </c>
      <c r="C43" s="86">
        <f t="shared" si="2"/>
        <v>-26.240000000000002</v>
      </c>
      <c r="D43" s="87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-7.59</v>
      </c>
      <c r="R43" s="39">
        <v>0</v>
      </c>
      <c r="S43" s="39">
        <v>-1.3399999999999999</v>
      </c>
      <c r="T43" s="39">
        <v>-5.4400000000000013</v>
      </c>
      <c r="U43" s="39">
        <v>0</v>
      </c>
      <c r="V43" s="39">
        <v>-2.5199999999999996</v>
      </c>
      <c r="W43" s="39">
        <v>-6.3000000000000007</v>
      </c>
      <c r="X43" s="39">
        <v>-3.0500000000000007</v>
      </c>
      <c r="Y43" s="39">
        <v>0</v>
      </c>
      <c r="Z43" s="39">
        <v>0</v>
      </c>
      <c r="AA43" s="39">
        <v>0</v>
      </c>
      <c r="AB43" s="40">
        <v>0</v>
      </c>
    </row>
    <row r="44" spans="2:29" ht="17.25" thickTop="1" thickBot="1" x14ac:dyDescent="0.3">
      <c r="B44" s="41" t="str">
        <f t="shared" si="1"/>
        <v>06.04.2022</v>
      </c>
      <c r="C44" s="86">
        <f t="shared" si="2"/>
        <v>-74.52</v>
      </c>
      <c r="D44" s="87"/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-7.4699999999999989</v>
      </c>
      <c r="O44" s="39">
        <v>-8.09</v>
      </c>
      <c r="P44" s="39">
        <v>-8.32</v>
      </c>
      <c r="Q44" s="39">
        <v>-8.25</v>
      </c>
      <c r="R44" s="39">
        <v>0</v>
      </c>
      <c r="S44" s="39">
        <v>-8.0300000000000011</v>
      </c>
      <c r="T44" s="39">
        <v>-8.34</v>
      </c>
      <c r="U44" s="39">
        <v>-8.5799999999999983</v>
      </c>
      <c r="V44" s="39">
        <v>-5.1099999999999994</v>
      </c>
      <c r="W44" s="39">
        <v>-5.25</v>
      </c>
      <c r="X44" s="39">
        <v>0</v>
      </c>
      <c r="Y44" s="39">
        <v>0</v>
      </c>
      <c r="Z44" s="39">
        <v>-7.0799999999999983</v>
      </c>
      <c r="AA44" s="39">
        <v>0</v>
      </c>
      <c r="AB44" s="40">
        <v>0</v>
      </c>
    </row>
    <row r="45" spans="2:29" ht="17.25" thickTop="1" thickBot="1" x14ac:dyDescent="0.3">
      <c r="B45" s="41" t="str">
        <f t="shared" si="1"/>
        <v>07.04.2022</v>
      </c>
      <c r="C45" s="86">
        <f t="shared" si="2"/>
        <v>-1.7699999999999996</v>
      </c>
      <c r="D45" s="87"/>
      <c r="E45" s="38">
        <v>0</v>
      </c>
      <c r="F45" s="39">
        <v>-1.0599999999999987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-0.71000000000000085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40">
        <v>0</v>
      </c>
    </row>
    <row r="46" spans="2:29" ht="17.25" thickTop="1" thickBot="1" x14ac:dyDescent="0.3">
      <c r="B46" s="41" t="str">
        <f t="shared" si="1"/>
        <v>08.04.2022</v>
      </c>
      <c r="C46" s="86">
        <f t="shared" si="2"/>
        <v>-106.13999999999999</v>
      </c>
      <c r="D46" s="87"/>
      <c r="E46" s="38">
        <v>0</v>
      </c>
      <c r="F46" s="39">
        <v>-2.0100000000000016</v>
      </c>
      <c r="G46" s="39">
        <v>-1.9299999999999997</v>
      </c>
      <c r="H46" s="39">
        <v>-3.6999999999999993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-8.57</v>
      </c>
      <c r="P46" s="39">
        <v>-8.5799999999999983</v>
      </c>
      <c r="Q46" s="39">
        <v>-8.5300000000000011</v>
      </c>
      <c r="R46" s="39">
        <v>-8.4899999999999984</v>
      </c>
      <c r="S46" s="39">
        <v>-8.4400000000000013</v>
      </c>
      <c r="T46" s="39">
        <v>-8.5799999999999983</v>
      </c>
      <c r="U46" s="39">
        <v>-8.629999999999999</v>
      </c>
      <c r="V46" s="39">
        <v>-7.7399999999999984</v>
      </c>
      <c r="W46" s="39">
        <v>-5.7800000000000011</v>
      </c>
      <c r="X46" s="39">
        <v>-7.7100000000000009</v>
      </c>
      <c r="Y46" s="39">
        <v>-1.129999999999999</v>
      </c>
      <c r="Z46" s="39">
        <v>-7.6700000000000017</v>
      </c>
      <c r="AA46" s="39">
        <v>-8.6499999999999986</v>
      </c>
      <c r="AB46" s="40">
        <v>0</v>
      </c>
    </row>
    <row r="47" spans="2:29" ht="17.25" thickTop="1" thickBot="1" x14ac:dyDescent="0.3">
      <c r="B47" s="41" t="str">
        <f t="shared" si="1"/>
        <v>09.04.2022</v>
      </c>
      <c r="C47" s="86">
        <f t="shared" si="2"/>
        <v>-33.93</v>
      </c>
      <c r="D47" s="87"/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-3.41</v>
      </c>
      <c r="O47" s="39">
        <v>-0.60999999999999943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-2.620000000000001</v>
      </c>
      <c r="V47" s="39">
        <v>0</v>
      </c>
      <c r="W47" s="39">
        <v>-2.0700000000000003</v>
      </c>
      <c r="X47" s="39">
        <v>-8.5500000000000007</v>
      </c>
      <c r="Y47" s="39">
        <v>-6.8599999999999994</v>
      </c>
      <c r="Z47" s="39">
        <v>-6.68</v>
      </c>
      <c r="AA47" s="39">
        <v>-3.129999999999999</v>
      </c>
      <c r="AB47" s="40">
        <v>0</v>
      </c>
    </row>
    <row r="48" spans="2:29" ht="17.25" thickTop="1" thickBot="1" x14ac:dyDescent="0.3">
      <c r="B48" s="41" t="str">
        <f t="shared" si="1"/>
        <v>10.04.2022</v>
      </c>
      <c r="C48" s="86">
        <f t="shared" si="2"/>
        <v>-14.52</v>
      </c>
      <c r="D48" s="87"/>
      <c r="E48" s="38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  <c r="L48" s="39">
        <v>-8.18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-6.34</v>
      </c>
      <c r="Y48" s="39">
        <v>0</v>
      </c>
      <c r="Z48" s="39">
        <v>0</v>
      </c>
      <c r="AA48" s="39">
        <v>0</v>
      </c>
      <c r="AB48" s="40">
        <v>0</v>
      </c>
    </row>
    <row r="49" spans="2:28" ht="17.25" thickTop="1" thickBot="1" x14ac:dyDescent="0.3">
      <c r="B49" s="41" t="str">
        <f t="shared" si="1"/>
        <v>11.04.2022</v>
      </c>
      <c r="C49" s="86">
        <f t="shared" si="2"/>
        <v>-17.260000000000002</v>
      </c>
      <c r="D49" s="87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-1.2300000000000004</v>
      </c>
      <c r="P49" s="39">
        <v>0</v>
      </c>
      <c r="Q49" s="39">
        <v>0</v>
      </c>
      <c r="R49" s="39">
        <v>0</v>
      </c>
      <c r="S49" s="39">
        <v>-4</v>
      </c>
      <c r="T49" s="39">
        <v>-6.7100000000000009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-5.32</v>
      </c>
      <c r="AA49" s="39">
        <v>0</v>
      </c>
      <c r="AB49" s="40">
        <v>0</v>
      </c>
    </row>
    <row r="50" spans="2:28" ht="17.25" thickTop="1" thickBot="1" x14ac:dyDescent="0.3">
      <c r="B50" s="41" t="str">
        <f t="shared" si="1"/>
        <v>12.04.2022</v>
      </c>
      <c r="C50" s="86">
        <f t="shared" si="2"/>
        <v>-38.659999999999997</v>
      </c>
      <c r="D50" s="87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-6.3099999999999987</v>
      </c>
      <c r="M50" s="39">
        <v>0</v>
      </c>
      <c r="N50" s="39">
        <v>0</v>
      </c>
      <c r="O50" s="39">
        <v>0</v>
      </c>
      <c r="P50" s="39">
        <v>-7.6999999999999993</v>
      </c>
      <c r="Q50" s="39">
        <v>-8.5</v>
      </c>
      <c r="R50" s="39">
        <v>-0.83999999999999986</v>
      </c>
      <c r="S50" s="39">
        <v>0</v>
      </c>
      <c r="T50" s="39">
        <v>-4.2899999999999991</v>
      </c>
      <c r="U50" s="39">
        <v>-3.0199999999999996</v>
      </c>
      <c r="V50" s="39">
        <v>-8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13.04.2022</v>
      </c>
      <c r="C51" s="86">
        <f t="shared" si="2"/>
        <v>-14.25</v>
      </c>
      <c r="D51" s="87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-3.3000000000000007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-4.75</v>
      </c>
      <c r="X51" s="39">
        <v>-3.8000000000000007</v>
      </c>
      <c r="Y51" s="39">
        <v>0</v>
      </c>
      <c r="Z51" s="39">
        <v>0</v>
      </c>
      <c r="AA51" s="39">
        <v>0</v>
      </c>
      <c r="AB51" s="40">
        <v>-2.3999999999999986</v>
      </c>
    </row>
    <row r="52" spans="2:28" ht="17.25" thickTop="1" thickBot="1" x14ac:dyDescent="0.3">
      <c r="B52" s="41" t="str">
        <f t="shared" si="1"/>
        <v>14.04.2022</v>
      </c>
      <c r="C52" s="86">
        <f t="shared" si="2"/>
        <v>-43.37</v>
      </c>
      <c r="D52" s="87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-1.2600000000000016</v>
      </c>
      <c r="S52" s="39">
        <v>-8.2899999999999991</v>
      </c>
      <c r="T52" s="39">
        <v>-7.5500000000000007</v>
      </c>
      <c r="U52" s="39">
        <v>-4.4899999999999984</v>
      </c>
      <c r="V52" s="39">
        <v>-5.41</v>
      </c>
      <c r="W52" s="39">
        <v>-8.66</v>
      </c>
      <c r="X52" s="39">
        <v>0</v>
      </c>
      <c r="Y52" s="39">
        <v>0</v>
      </c>
      <c r="Z52" s="39">
        <v>-7.7100000000000009</v>
      </c>
      <c r="AA52" s="39">
        <v>0</v>
      </c>
      <c r="AB52" s="40">
        <v>0</v>
      </c>
    </row>
    <row r="53" spans="2:28" ht="17.25" thickTop="1" thickBot="1" x14ac:dyDescent="0.3">
      <c r="B53" s="41" t="str">
        <f t="shared" si="1"/>
        <v>15.04.2022</v>
      </c>
      <c r="C53" s="86">
        <f t="shared" si="2"/>
        <v>-65.970000000000013</v>
      </c>
      <c r="D53" s="87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-9.2600000000000016</v>
      </c>
      <c r="M53" s="39">
        <v>0</v>
      </c>
      <c r="N53" s="39">
        <v>0</v>
      </c>
      <c r="O53" s="39">
        <v>-0.25</v>
      </c>
      <c r="P53" s="39">
        <v>-8.2199999999999989</v>
      </c>
      <c r="Q53" s="39">
        <v>-4.7199999999999989</v>
      </c>
      <c r="R53" s="39">
        <v>-5.1499999999999986</v>
      </c>
      <c r="S53" s="39">
        <v>-7.120000000000001</v>
      </c>
      <c r="T53" s="39">
        <v>0</v>
      </c>
      <c r="U53" s="39">
        <v>-6.7800000000000011</v>
      </c>
      <c r="V53" s="39">
        <v>-2.9800000000000004</v>
      </c>
      <c r="W53" s="39">
        <v>0</v>
      </c>
      <c r="X53" s="39">
        <v>-5.870000000000001</v>
      </c>
      <c r="Y53" s="39">
        <v>0</v>
      </c>
      <c r="Z53" s="39">
        <v>-2.84</v>
      </c>
      <c r="AA53" s="39">
        <v>-7</v>
      </c>
      <c r="AB53" s="40">
        <v>-5.7800000000000011</v>
      </c>
    </row>
    <row r="54" spans="2:28" ht="17.25" thickTop="1" thickBot="1" x14ac:dyDescent="0.3">
      <c r="B54" s="41" t="str">
        <f t="shared" si="1"/>
        <v>16.04.2022</v>
      </c>
      <c r="C54" s="86">
        <f t="shared" si="2"/>
        <v>-39.349999999999994</v>
      </c>
      <c r="D54" s="87"/>
      <c r="E54" s="38">
        <v>0</v>
      </c>
      <c r="F54" s="39">
        <v>-0.19000000000000128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  <c r="L54" s="39">
        <v>-8.2600000000000016</v>
      </c>
      <c r="M54" s="39">
        <v>0</v>
      </c>
      <c r="N54" s="39">
        <v>-7.5799999999999983</v>
      </c>
      <c r="O54" s="39">
        <v>-3.59</v>
      </c>
      <c r="P54" s="39">
        <v>-8.4499999999999993</v>
      </c>
      <c r="Q54" s="39">
        <v>-1.8999999999999986</v>
      </c>
      <c r="R54" s="39">
        <v>0</v>
      </c>
      <c r="S54" s="39">
        <v>0</v>
      </c>
      <c r="T54" s="39">
        <v>0</v>
      </c>
      <c r="U54" s="39">
        <v>-6.2399999999999984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0</v>
      </c>
      <c r="AB54" s="40">
        <v>-3.1400000000000006</v>
      </c>
    </row>
    <row r="55" spans="2:28" ht="17.25" thickTop="1" thickBot="1" x14ac:dyDescent="0.3">
      <c r="B55" s="41" t="str">
        <f t="shared" si="1"/>
        <v>17.04.2022</v>
      </c>
      <c r="C55" s="86">
        <f t="shared" si="2"/>
        <v>-18.809999999999999</v>
      </c>
      <c r="D55" s="87"/>
      <c r="E55" s="38">
        <v>0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-8.39</v>
      </c>
      <c r="M55" s="39">
        <v>0</v>
      </c>
      <c r="N55" s="39">
        <v>0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-6.4499999999999993</v>
      </c>
      <c r="Y55" s="39">
        <v>-3.9699999999999989</v>
      </c>
      <c r="Z55" s="39">
        <v>0</v>
      </c>
      <c r="AA55" s="39">
        <v>0</v>
      </c>
      <c r="AB55" s="40">
        <v>0</v>
      </c>
    </row>
    <row r="56" spans="2:28" ht="17.25" thickTop="1" thickBot="1" x14ac:dyDescent="0.3">
      <c r="B56" s="41" t="str">
        <f t="shared" si="1"/>
        <v>18.04.2022</v>
      </c>
      <c r="C56" s="86">
        <f t="shared" si="2"/>
        <v>0</v>
      </c>
      <c r="D56" s="87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40">
        <v>0</v>
      </c>
    </row>
    <row r="57" spans="2:28" ht="17.25" thickTop="1" thickBot="1" x14ac:dyDescent="0.3">
      <c r="B57" s="41" t="str">
        <f t="shared" si="1"/>
        <v>19.04.2022</v>
      </c>
      <c r="C57" s="86">
        <f t="shared" si="2"/>
        <v>-38.040000000000006</v>
      </c>
      <c r="D57" s="87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-7.0300000000000011</v>
      </c>
      <c r="K57" s="39">
        <v>-8.7800000000000011</v>
      </c>
      <c r="L57" s="39">
        <v>0</v>
      </c>
      <c r="M57" s="39">
        <v>0</v>
      </c>
      <c r="N57" s="39">
        <v>0</v>
      </c>
      <c r="O57" s="39">
        <v>0</v>
      </c>
      <c r="P57" s="39">
        <v>-8.07</v>
      </c>
      <c r="Q57" s="39">
        <v>-1.8900000000000006</v>
      </c>
      <c r="R57" s="39">
        <v>-0.98000000000000043</v>
      </c>
      <c r="S57" s="39">
        <v>-3.4499999999999993</v>
      </c>
      <c r="T57" s="39">
        <v>-7.84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20.04.2022</v>
      </c>
      <c r="C58" s="86">
        <f t="shared" si="2"/>
        <v>0</v>
      </c>
      <c r="D58" s="87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40">
        <v>0</v>
      </c>
    </row>
    <row r="59" spans="2:28" ht="17.25" thickTop="1" thickBot="1" x14ac:dyDescent="0.3">
      <c r="B59" s="41" t="str">
        <f t="shared" si="1"/>
        <v>21.04.2022</v>
      </c>
      <c r="C59" s="86">
        <f t="shared" si="2"/>
        <v>0</v>
      </c>
      <c r="D59" s="87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22.04.2022</v>
      </c>
      <c r="C60" s="86">
        <f t="shared" si="2"/>
        <v>-4.870000000000001</v>
      </c>
      <c r="D60" s="87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0</v>
      </c>
      <c r="O60" s="39">
        <v>0</v>
      </c>
      <c r="P60" s="39">
        <v>0</v>
      </c>
      <c r="Q60" s="39">
        <v>0</v>
      </c>
      <c r="R60" s="39">
        <v>0</v>
      </c>
      <c r="S60" s="39">
        <v>0</v>
      </c>
      <c r="T60" s="39">
        <v>-4.870000000000001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23.04.2022</v>
      </c>
      <c r="C61" s="86">
        <f t="shared" si="2"/>
        <v>-25.87</v>
      </c>
      <c r="D61" s="87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-9.48</v>
      </c>
      <c r="O61" s="39">
        <v>0</v>
      </c>
      <c r="P61" s="39">
        <v>0</v>
      </c>
      <c r="Q61" s="39">
        <v>-7.1000000000000014</v>
      </c>
      <c r="R61" s="39">
        <v>0</v>
      </c>
      <c r="S61" s="39">
        <v>0</v>
      </c>
      <c r="T61" s="39">
        <v>0</v>
      </c>
      <c r="U61" s="39">
        <v>0</v>
      </c>
      <c r="V61" s="39">
        <v>0</v>
      </c>
      <c r="W61" s="39">
        <v>-1.3999999999999986</v>
      </c>
      <c r="X61" s="39">
        <v>0</v>
      </c>
      <c r="Y61" s="39">
        <v>0</v>
      </c>
      <c r="Z61" s="39">
        <v>0</v>
      </c>
      <c r="AA61" s="39">
        <v>0</v>
      </c>
      <c r="AB61" s="40">
        <v>-7.8900000000000006</v>
      </c>
    </row>
    <row r="62" spans="2:28" ht="17.25" thickTop="1" thickBot="1" x14ac:dyDescent="0.3">
      <c r="B62" s="41" t="str">
        <f t="shared" si="1"/>
        <v>24.04.2022</v>
      </c>
      <c r="C62" s="86">
        <f t="shared" si="2"/>
        <v>-173.39999999999998</v>
      </c>
      <c r="D62" s="87"/>
      <c r="E62" s="38">
        <v>-5.4699999999999989</v>
      </c>
      <c r="F62" s="39">
        <v>-4.6700000000000017</v>
      </c>
      <c r="G62" s="39">
        <v>-7.3099999999999987</v>
      </c>
      <c r="H62" s="39">
        <v>-10.16</v>
      </c>
      <c r="I62" s="39">
        <v>0</v>
      </c>
      <c r="J62" s="39">
        <v>0</v>
      </c>
      <c r="K62" s="39">
        <v>0</v>
      </c>
      <c r="L62" s="39">
        <v>-8.2800000000000011</v>
      </c>
      <c r="M62" s="39">
        <v>-8.7899999999999991</v>
      </c>
      <c r="N62" s="39">
        <v>-8.6700000000000017</v>
      </c>
      <c r="O62" s="39">
        <v>-8.68</v>
      </c>
      <c r="P62" s="39">
        <v>-8.73</v>
      </c>
      <c r="Q62" s="39">
        <v>-8.66</v>
      </c>
      <c r="R62" s="39">
        <v>-8.629999999999999</v>
      </c>
      <c r="S62" s="39">
        <v>-8.4400000000000013</v>
      </c>
      <c r="T62" s="39">
        <v>-8.2100000000000009</v>
      </c>
      <c r="U62" s="39">
        <v>-8.77</v>
      </c>
      <c r="V62" s="39">
        <v>-8.7100000000000009</v>
      </c>
      <c r="W62" s="39">
        <v>-8.6900000000000013</v>
      </c>
      <c r="X62" s="39">
        <v>-8.59</v>
      </c>
      <c r="Y62" s="39">
        <v>-8.8299999999999983</v>
      </c>
      <c r="Z62" s="39">
        <v>-8.6700000000000017</v>
      </c>
      <c r="AA62" s="39">
        <v>-8.4899999999999984</v>
      </c>
      <c r="AB62" s="40">
        <v>-7.9499999999999993</v>
      </c>
    </row>
    <row r="63" spans="2:28" ht="17.25" thickTop="1" thickBot="1" x14ac:dyDescent="0.3">
      <c r="B63" s="41" t="str">
        <f t="shared" si="1"/>
        <v>25.04.2022</v>
      </c>
      <c r="C63" s="86">
        <f t="shared" si="2"/>
        <v>-151.84</v>
      </c>
      <c r="D63" s="87"/>
      <c r="E63" s="38">
        <v>-7.3299999999999983</v>
      </c>
      <c r="F63" s="39">
        <v>-9.11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-9.34</v>
      </c>
      <c r="M63" s="39">
        <v>-8.6499999999999986</v>
      </c>
      <c r="N63" s="39">
        <v>-8.7600000000000016</v>
      </c>
      <c r="O63" s="39">
        <v>-8.7600000000000016</v>
      </c>
      <c r="P63" s="39">
        <v>-8.68</v>
      </c>
      <c r="Q63" s="39">
        <v>-8.4600000000000009</v>
      </c>
      <c r="R63" s="39">
        <v>-8.4600000000000009</v>
      </c>
      <c r="S63" s="39">
        <v>-8.4699999999999989</v>
      </c>
      <c r="T63" s="39">
        <v>-8.36</v>
      </c>
      <c r="U63" s="39">
        <v>-8.3299999999999983</v>
      </c>
      <c r="V63" s="39">
        <v>-8.5100000000000016</v>
      </c>
      <c r="W63" s="39">
        <v>-8.870000000000001</v>
      </c>
      <c r="X63" s="39">
        <v>-8.64</v>
      </c>
      <c r="Y63" s="39">
        <v>-8.57</v>
      </c>
      <c r="Z63" s="39">
        <v>0</v>
      </c>
      <c r="AA63" s="39">
        <v>-7.41</v>
      </c>
      <c r="AB63" s="40">
        <v>-7.129999999999999</v>
      </c>
    </row>
    <row r="64" spans="2:28" ht="17.25" thickTop="1" thickBot="1" x14ac:dyDescent="0.3">
      <c r="B64" s="41" t="str">
        <f t="shared" si="1"/>
        <v>26.04.2022</v>
      </c>
      <c r="C64" s="86">
        <f t="shared" si="2"/>
        <v>-136.74</v>
      </c>
      <c r="D64" s="87"/>
      <c r="E64" s="38">
        <v>-8.2199999999999989</v>
      </c>
      <c r="F64" s="39">
        <v>-0.76999999999999957</v>
      </c>
      <c r="G64" s="39">
        <v>-8.5599999999999987</v>
      </c>
      <c r="H64" s="39">
        <v>-9.14</v>
      </c>
      <c r="I64" s="39">
        <v>0</v>
      </c>
      <c r="J64" s="39">
        <v>0</v>
      </c>
      <c r="K64" s="39">
        <v>-10.46</v>
      </c>
      <c r="L64" s="39">
        <v>-8.379999999999999</v>
      </c>
      <c r="M64" s="39">
        <v>-8.0300000000000011</v>
      </c>
      <c r="N64" s="39">
        <v>-8.0100000000000016</v>
      </c>
      <c r="O64" s="39">
        <v>-8.34</v>
      </c>
      <c r="P64" s="39">
        <v>-8.4499999999999993</v>
      </c>
      <c r="Q64" s="39">
        <v>-8.5100000000000016</v>
      </c>
      <c r="R64" s="39">
        <v>-2.7300000000000004</v>
      </c>
      <c r="S64" s="39">
        <v>0</v>
      </c>
      <c r="T64" s="39">
        <v>0</v>
      </c>
      <c r="U64" s="39">
        <v>-2.9699999999999989</v>
      </c>
      <c r="V64" s="39">
        <v>-8.52</v>
      </c>
      <c r="W64" s="39">
        <v>0</v>
      </c>
      <c r="X64" s="39">
        <v>-8.02</v>
      </c>
      <c r="Y64" s="39">
        <v>-9.0799999999999983</v>
      </c>
      <c r="Z64" s="39">
        <v>-8.6900000000000013</v>
      </c>
      <c r="AA64" s="39">
        <v>-3.3500000000000014</v>
      </c>
      <c r="AB64" s="40">
        <v>-6.5100000000000016</v>
      </c>
    </row>
    <row r="65" spans="2:29" ht="17.25" thickTop="1" thickBot="1" x14ac:dyDescent="0.3">
      <c r="B65" s="41" t="str">
        <f t="shared" si="1"/>
        <v>27.04.2022</v>
      </c>
      <c r="C65" s="86">
        <f t="shared" si="2"/>
        <v>-39.89</v>
      </c>
      <c r="D65" s="87"/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-8.120000000000001</v>
      </c>
      <c r="T65" s="39">
        <v>-8.7100000000000009</v>
      </c>
      <c r="U65" s="39">
        <v>-5.9600000000000009</v>
      </c>
      <c r="V65" s="39">
        <v>0</v>
      </c>
      <c r="W65" s="39">
        <v>0</v>
      </c>
      <c r="X65" s="39">
        <v>-3.34</v>
      </c>
      <c r="Y65" s="39">
        <v>0</v>
      </c>
      <c r="Z65" s="39">
        <v>-4.9600000000000009</v>
      </c>
      <c r="AA65" s="39">
        <v>-8.8000000000000007</v>
      </c>
      <c r="AB65" s="40">
        <v>0</v>
      </c>
    </row>
    <row r="66" spans="2:29" ht="17.25" thickTop="1" thickBot="1" x14ac:dyDescent="0.3">
      <c r="B66" s="41" t="str">
        <f t="shared" si="1"/>
        <v>28.04.2022</v>
      </c>
      <c r="C66" s="86">
        <f t="shared" si="2"/>
        <v>-65.75</v>
      </c>
      <c r="D66" s="87"/>
      <c r="E66" s="38">
        <v>0</v>
      </c>
      <c r="F66" s="39">
        <v>-8.2899999999999991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-9.0399999999999991</v>
      </c>
      <c r="N66" s="39">
        <v>-8.7199999999999989</v>
      </c>
      <c r="O66" s="39">
        <v>-3.84</v>
      </c>
      <c r="P66" s="39">
        <v>0</v>
      </c>
      <c r="Q66" s="39">
        <v>0</v>
      </c>
      <c r="R66" s="39">
        <v>0</v>
      </c>
      <c r="S66" s="39">
        <v>-7.9699999999999989</v>
      </c>
      <c r="T66" s="39">
        <v>-7.7600000000000016</v>
      </c>
      <c r="U66" s="39">
        <v>0</v>
      </c>
      <c r="V66" s="39">
        <v>0</v>
      </c>
      <c r="W66" s="39">
        <v>-7.7800000000000011</v>
      </c>
      <c r="X66" s="39">
        <v>-2.6700000000000017</v>
      </c>
      <c r="Y66" s="39">
        <v>0</v>
      </c>
      <c r="Z66" s="39">
        <v>-4.9699999999999989</v>
      </c>
      <c r="AA66" s="39">
        <v>-4.7100000000000009</v>
      </c>
      <c r="AB66" s="40">
        <v>0</v>
      </c>
    </row>
    <row r="67" spans="2:29" ht="17.25" thickTop="1" thickBot="1" x14ac:dyDescent="0.3">
      <c r="B67" s="41" t="str">
        <f t="shared" si="1"/>
        <v>29.04.2022</v>
      </c>
      <c r="C67" s="86">
        <f t="shared" si="2"/>
        <v>-65.88</v>
      </c>
      <c r="D67" s="87"/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-7.6000000000000014</v>
      </c>
      <c r="P67" s="39">
        <v>-8.4600000000000009</v>
      </c>
      <c r="Q67" s="39">
        <v>0</v>
      </c>
      <c r="R67" s="39">
        <v>0</v>
      </c>
      <c r="S67" s="39">
        <v>-8.9200000000000017</v>
      </c>
      <c r="T67" s="39">
        <v>-8.4400000000000013</v>
      </c>
      <c r="U67" s="39">
        <v>-8.07</v>
      </c>
      <c r="V67" s="39">
        <v>0</v>
      </c>
      <c r="W67" s="39">
        <v>0</v>
      </c>
      <c r="X67" s="39">
        <v>-8.0300000000000011</v>
      </c>
      <c r="Y67" s="39">
        <v>-4.3500000000000014</v>
      </c>
      <c r="Z67" s="39">
        <v>-6.6499999999999986</v>
      </c>
      <c r="AA67" s="39">
        <v>-0.48000000000000043</v>
      </c>
      <c r="AB67" s="40">
        <v>-4.879999999999999</v>
      </c>
    </row>
    <row r="68" spans="2:29" ht="16.5" thickTop="1" x14ac:dyDescent="0.25">
      <c r="B68" s="42" t="str">
        <f t="shared" si="1"/>
        <v>30.04.2022</v>
      </c>
      <c r="C68" s="76">
        <f t="shared" si="2"/>
        <v>-50.86</v>
      </c>
      <c r="D68" s="77"/>
      <c r="E68" s="43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-7.18</v>
      </c>
      <c r="R68" s="44">
        <v>0</v>
      </c>
      <c r="S68" s="44">
        <v>-8.09</v>
      </c>
      <c r="T68" s="44">
        <v>-1.2699999999999996</v>
      </c>
      <c r="U68" s="44">
        <v>-8.77</v>
      </c>
      <c r="V68" s="44">
        <v>-9.41</v>
      </c>
      <c r="W68" s="44">
        <v>-7.2600000000000016</v>
      </c>
      <c r="X68" s="44">
        <v>0</v>
      </c>
      <c r="Y68" s="44">
        <v>0</v>
      </c>
      <c r="Z68" s="44">
        <v>-8.879999999999999</v>
      </c>
      <c r="AA68" s="44">
        <v>0</v>
      </c>
      <c r="AB68" s="45">
        <v>0</v>
      </c>
    </row>
    <row r="69" spans="2:29" ht="15.75" hidden="1" x14ac:dyDescent="0.25">
      <c r="B69" s="42" t="str">
        <f t="shared" si="1"/>
        <v>31.04.2022</v>
      </c>
      <c r="C69" s="76">
        <f>SUM(E69:AB69)</f>
        <v>0</v>
      </c>
      <c r="D69" s="77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</row>
    <row r="72" spans="2:29" ht="24.75" customHeight="1" thickBot="1" x14ac:dyDescent="0.3">
      <c r="B72" s="78" t="s">
        <v>35</v>
      </c>
      <c r="C72" s="80" t="s">
        <v>36</v>
      </c>
      <c r="D72" s="81"/>
      <c r="E72" s="84" t="s">
        <v>75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9" ht="15.75" customHeight="1" thickTop="1" thickBot="1" x14ac:dyDescent="0.3">
      <c r="B73" s="79"/>
      <c r="C73" s="82"/>
      <c r="D73" s="83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49" t="s">
        <v>25</v>
      </c>
      <c r="AC73" s="4"/>
    </row>
    <row r="74" spans="2:29" ht="17.25" thickTop="1" thickBot="1" x14ac:dyDescent="0.3">
      <c r="B74" s="37" t="str">
        <f>B39</f>
        <v>01.04.2022</v>
      </c>
      <c r="C74" s="50">
        <f>SUMIF(E74:AB74,"&gt;0")</f>
        <v>60.16</v>
      </c>
      <c r="D74" s="51">
        <f>SUMIF(E74:AB74,"&lt;0")</f>
        <v>-117.99000000000001</v>
      </c>
      <c r="E74" s="52">
        <f>E4+E39</f>
        <v>9.759999999999998</v>
      </c>
      <c r="F74" s="53">
        <f t="shared" ref="F74:AB74" si="3">F4+F39</f>
        <v>13.29</v>
      </c>
      <c r="G74" s="53">
        <f t="shared" si="3"/>
        <v>13.32</v>
      </c>
      <c r="H74" s="53">
        <f t="shared" si="3"/>
        <v>11.619999999999997</v>
      </c>
      <c r="I74" s="53">
        <f t="shared" si="3"/>
        <v>0</v>
      </c>
      <c r="J74" s="53">
        <f t="shared" si="3"/>
        <v>0</v>
      </c>
      <c r="K74" s="53">
        <f t="shared" si="3"/>
        <v>-8.52</v>
      </c>
      <c r="L74" s="53">
        <f t="shared" si="3"/>
        <v>-8.43</v>
      </c>
      <c r="M74" s="53">
        <f t="shared" si="3"/>
        <v>-8.870000000000001</v>
      </c>
      <c r="N74" s="53">
        <f t="shared" si="3"/>
        <v>-8.629999999999999</v>
      </c>
      <c r="O74" s="53">
        <f t="shared" si="3"/>
        <v>-8.61</v>
      </c>
      <c r="P74" s="53">
        <f t="shared" si="3"/>
        <v>-8.4899999999999984</v>
      </c>
      <c r="Q74" s="53">
        <f t="shared" si="3"/>
        <v>-8.5399999999999991</v>
      </c>
      <c r="R74" s="54">
        <f t="shared" si="3"/>
        <v>6.5200000000000031</v>
      </c>
      <c r="S74" s="55">
        <f t="shared" si="3"/>
        <v>-6.2800000000000011</v>
      </c>
      <c r="T74" s="39">
        <f t="shared" si="3"/>
        <v>-8.6700000000000017</v>
      </c>
      <c r="U74" s="39">
        <f t="shared" si="3"/>
        <v>-8.6900000000000013</v>
      </c>
      <c r="V74" s="39">
        <f t="shared" si="3"/>
        <v>-8.77</v>
      </c>
      <c r="W74" s="39">
        <f t="shared" si="3"/>
        <v>2.9699999999999989</v>
      </c>
      <c r="X74" s="39">
        <f t="shared" si="3"/>
        <v>-5.9699999999999989</v>
      </c>
      <c r="Y74" s="39">
        <f t="shared" si="3"/>
        <v>-8.1900000000000013</v>
      </c>
      <c r="Z74" s="39">
        <f t="shared" si="3"/>
        <v>2.6799999999999997</v>
      </c>
      <c r="AA74" s="39">
        <f t="shared" si="3"/>
        <v>-6.48</v>
      </c>
      <c r="AB74" s="40">
        <f t="shared" si="3"/>
        <v>-4.8500000000000014</v>
      </c>
    </row>
    <row r="75" spans="2:29" ht="17.25" thickTop="1" thickBot="1" x14ac:dyDescent="0.3">
      <c r="B75" s="41" t="str">
        <f t="shared" ref="B75:B104" si="4">B40</f>
        <v>02.04.2022</v>
      </c>
      <c r="C75" s="50">
        <f t="shared" ref="C75:C104" si="5">SUMIF(E75:AB75,"&gt;0")</f>
        <v>68.920000000000016</v>
      </c>
      <c r="D75" s="51">
        <f t="shared" ref="D75:D104" si="6">SUMIF(E75:AB75,"&lt;0")</f>
        <v>-83.970000000000013</v>
      </c>
      <c r="E75" s="56">
        <f t="shared" ref="E75:AB85" si="7">E5+E40</f>
        <v>0.33999999999999986</v>
      </c>
      <c r="F75" s="39">
        <f t="shared" si="7"/>
        <v>-3.8500000000000014</v>
      </c>
      <c r="G75" s="39">
        <f t="shared" si="7"/>
        <v>-7.8299999999999983</v>
      </c>
      <c r="H75" s="39">
        <f t="shared" si="7"/>
        <v>11.600000000000001</v>
      </c>
      <c r="I75" s="39">
        <f t="shared" si="7"/>
        <v>12.090000000000003</v>
      </c>
      <c r="J75" s="39">
        <f t="shared" si="7"/>
        <v>7.3299999999999983</v>
      </c>
      <c r="K75" s="39">
        <f t="shared" si="7"/>
        <v>-8.02</v>
      </c>
      <c r="L75" s="39">
        <f t="shared" si="7"/>
        <v>-8.5500000000000007</v>
      </c>
      <c r="M75" s="39">
        <f t="shared" si="7"/>
        <v>-8.6900000000000013</v>
      </c>
      <c r="N75" s="39">
        <f t="shared" si="7"/>
        <v>-8.7100000000000009</v>
      </c>
      <c r="O75" s="39">
        <f t="shared" si="7"/>
        <v>-8.6499999999999986</v>
      </c>
      <c r="P75" s="39">
        <f t="shared" si="7"/>
        <v>-8.6900000000000013</v>
      </c>
      <c r="Q75" s="39">
        <f t="shared" si="7"/>
        <v>-2.5100000000000016</v>
      </c>
      <c r="R75" s="39">
        <f t="shared" si="7"/>
        <v>7.7899999999999991</v>
      </c>
      <c r="S75" s="39">
        <f t="shared" si="7"/>
        <v>-5.25</v>
      </c>
      <c r="T75" s="39">
        <f t="shared" si="7"/>
        <v>2.2300000000000004</v>
      </c>
      <c r="U75" s="39">
        <f t="shared" si="7"/>
        <v>0.32000000000000028</v>
      </c>
      <c r="V75" s="39">
        <f t="shared" si="7"/>
        <v>5.9400000000000013</v>
      </c>
      <c r="W75" s="39">
        <f t="shared" si="7"/>
        <v>12.729999999999997</v>
      </c>
      <c r="X75" s="39">
        <f t="shared" si="7"/>
        <v>-1.3900000000000006</v>
      </c>
      <c r="Y75" s="39">
        <f t="shared" si="7"/>
        <v>-1.620000000000001</v>
      </c>
      <c r="Z75" s="39">
        <f t="shared" si="7"/>
        <v>-8.48</v>
      </c>
      <c r="AA75" s="39">
        <f t="shared" si="7"/>
        <v>-1.7300000000000004</v>
      </c>
      <c r="AB75" s="40">
        <f t="shared" si="7"/>
        <v>8.5499999999999972</v>
      </c>
    </row>
    <row r="76" spans="2:29" ht="17.25" thickTop="1" thickBot="1" x14ac:dyDescent="0.3">
      <c r="B76" s="41" t="str">
        <f t="shared" si="4"/>
        <v>03.04.2022</v>
      </c>
      <c r="C76" s="50">
        <f t="shared" si="5"/>
        <v>194.36</v>
      </c>
      <c r="D76" s="51">
        <f t="shared" si="6"/>
        <v>-24.56</v>
      </c>
      <c r="E76" s="56">
        <f t="shared" si="7"/>
        <v>13.030000000000001</v>
      </c>
      <c r="F76" s="39">
        <f t="shared" si="7"/>
        <v>12.549999999999997</v>
      </c>
      <c r="G76" s="39">
        <f t="shared" si="7"/>
        <v>0</v>
      </c>
      <c r="H76" s="39">
        <f t="shared" si="7"/>
        <v>0</v>
      </c>
      <c r="I76" s="39">
        <f t="shared" si="7"/>
        <v>0</v>
      </c>
      <c r="J76" s="39">
        <f t="shared" si="7"/>
        <v>0</v>
      </c>
      <c r="K76" s="39">
        <f t="shared" si="7"/>
        <v>0</v>
      </c>
      <c r="L76" s="39">
        <f t="shared" si="7"/>
        <v>-8.1000000000000014</v>
      </c>
      <c r="M76" s="39">
        <f t="shared" si="7"/>
        <v>-8.5599999999999987</v>
      </c>
      <c r="N76" s="39">
        <f t="shared" si="7"/>
        <v>-7.8999999999999986</v>
      </c>
      <c r="O76" s="39">
        <f t="shared" si="7"/>
        <v>1.6499999999999986</v>
      </c>
      <c r="P76" s="39">
        <f t="shared" si="7"/>
        <v>12.810000000000002</v>
      </c>
      <c r="Q76" s="39">
        <f t="shared" si="7"/>
        <v>11.020000000000003</v>
      </c>
      <c r="R76" s="39">
        <f t="shared" si="7"/>
        <v>13.04</v>
      </c>
      <c r="S76" s="39">
        <f t="shared" si="7"/>
        <v>13.009999999999998</v>
      </c>
      <c r="T76" s="39">
        <f t="shared" si="7"/>
        <v>13.020000000000003</v>
      </c>
      <c r="U76" s="39">
        <f t="shared" si="7"/>
        <v>13.020000000000003</v>
      </c>
      <c r="V76" s="39">
        <f t="shared" si="7"/>
        <v>13.009999999999998</v>
      </c>
      <c r="W76" s="39">
        <f t="shared" si="7"/>
        <v>12.96</v>
      </c>
      <c r="X76" s="39">
        <f t="shared" si="7"/>
        <v>12.909999999999997</v>
      </c>
      <c r="Y76" s="39">
        <f t="shared" si="7"/>
        <v>12.979999999999997</v>
      </c>
      <c r="Z76" s="39">
        <f t="shared" si="7"/>
        <v>13</v>
      </c>
      <c r="AA76" s="39">
        <f t="shared" si="7"/>
        <v>13.020000000000003</v>
      </c>
      <c r="AB76" s="40">
        <f t="shared" si="7"/>
        <v>13.329999999999998</v>
      </c>
    </row>
    <row r="77" spans="2:29" ht="17.25" thickTop="1" thickBot="1" x14ac:dyDescent="0.3">
      <c r="B77" s="41" t="str">
        <f t="shared" si="4"/>
        <v>04.04.2022</v>
      </c>
      <c r="C77" s="50">
        <f t="shared" si="5"/>
        <v>82.149999999999991</v>
      </c>
      <c r="D77" s="51">
        <f t="shared" si="6"/>
        <v>0</v>
      </c>
      <c r="E77" s="56">
        <f t="shared" si="7"/>
        <v>12.450000000000003</v>
      </c>
      <c r="F77" s="39">
        <f t="shared" si="7"/>
        <v>0</v>
      </c>
      <c r="G77" s="39">
        <f t="shared" si="7"/>
        <v>0</v>
      </c>
      <c r="H77" s="39">
        <f t="shared" si="7"/>
        <v>0</v>
      </c>
      <c r="I77" s="39">
        <f t="shared" si="7"/>
        <v>0</v>
      </c>
      <c r="J77" s="39">
        <f t="shared" si="7"/>
        <v>0</v>
      </c>
      <c r="K77" s="39">
        <f t="shared" si="7"/>
        <v>0</v>
      </c>
      <c r="L77" s="39">
        <f t="shared" si="7"/>
        <v>0</v>
      </c>
      <c r="M77" s="39">
        <f t="shared" si="7"/>
        <v>0</v>
      </c>
      <c r="N77" s="39">
        <f t="shared" si="7"/>
        <v>10.799999999999997</v>
      </c>
      <c r="O77" s="39">
        <f t="shared" si="7"/>
        <v>12.329999999999998</v>
      </c>
      <c r="P77" s="39">
        <f t="shared" si="7"/>
        <v>0</v>
      </c>
      <c r="Q77" s="39">
        <f t="shared" si="7"/>
        <v>0</v>
      </c>
      <c r="R77" s="39">
        <f t="shared" si="7"/>
        <v>0</v>
      </c>
      <c r="S77" s="39">
        <f t="shared" si="7"/>
        <v>0</v>
      </c>
      <c r="T77" s="39">
        <f t="shared" si="7"/>
        <v>0</v>
      </c>
      <c r="U77" s="39">
        <f t="shared" si="7"/>
        <v>0</v>
      </c>
      <c r="V77" s="39">
        <f t="shared" si="7"/>
        <v>0</v>
      </c>
      <c r="W77" s="39">
        <f t="shared" si="7"/>
        <v>0</v>
      </c>
      <c r="X77" s="39">
        <f t="shared" si="7"/>
        <v>8.75</v>
      </c>
      <c r="Y77" s="39">
        <f t="shared" si="7"/>
        <v>11.700000000000003</v>
      </c>
      <c r="Z77" s="39">
        <f t="shared" si="7"/>
        <v>3.4400000000000013</v>
      </c>
      <c r="AA77" s="39">
        <f t="shared" si="7"/>
        <v>9.759999999999998</v>
      </c>
      <c r="AB77" s="40">
        <f t="shared" si="7"/>
        <v>12.920000000000002</v>
      </c>
    </row>
    <row r="78" spans="2:29" ht="17.25" thickTop="1" thickBot="1" x14ac:dyDescent="0.3">
      <c r="B78" s="41" t="str">
        <f t="shared" si="4"/>
        <v>05.04.2022</v>
      </c>
      <c r="C78" s="50">
        <f t="shared" si="5"/>
        <v>76.740000000000009</v>
      </c>
      <c r="D78" s="51">
        <f t="shared" si="6"/>
        <v>-26.240000000000002</v>
      </c>
      <c r="E78" s="56">
        <f t="shared" si="7"/>
        <v>11.030000000000001</v>
      </c>
      <c r="F78" s="39">
        <f t="shared" si="7"/>
        <v>0</v>
      </c>
      <c r="G78" s="39">
        <f t="shared" si="7"/>
        <v>0</v>
      </c>
      <c r="H78" s="39">
        <f t="shared" si="7"/>
        <v>0</v>
      </c>
      <c r="I78" s="57">
        <f t="shared" si="7"/>
        <v>0</v>
      </c>
      <c r="J78" s="39">
        <f t="shared" si="7"/>
        <v>0</v>
      </c>
      <c r="K78" s="39">
        <f t="shared" si="7"/>
        <v>0</v>
      </c>
      <c r="L78" s="39">
        <f t="shared" si="7"/>
        <v>0</v>
      </c>
      <c r="M78" s="39">
        <f t="shared" si="7"/>
        <v>0</v>
      </c>
      <c r="N78" s="39">
        <f t="shared" si="7"/>
        <v>8.9099999999999966</v>
      </c>
      <c r="O78" s="39">
        <f t="shared" si="7"/>
        <v>12.880000000000003</v>
      </c>
      <c r="P78" s="39">
        <f t="shared" si="7"/>
        <v>10.82</v>
      </c>
      <c r="Q78" s="39">
        <f t="shared" si="7"/>
        <v>-7.59</v>
      </c>
      <c r="R78" s="39">
        <f t="shared" si="7"/>
        <v>6.240000000000002</v>
      </c>
      <c r="S78" s="39">
        <f t="shared" si="7"/>
        <v>-1.3399999999999999</v>
      </c>
      <c r="T78" s="39">
        <f t="shared" si="7"/>
        <v>-5.4400000000000013</v>
      </c>
      <c r="U78" s="39">
        <f t="shared" si="7"/>
        <v>1.379999999999999</v>
      </c>
      <c r="V78" s="39">
        <f t="shared" si="7"/>
        <v>-2.5199999999999996</v>
      </c>
      <c r="W78" s="39">
        <f t="shared" si="7"/>
        <v>-6.3000000000000007</v>
      </c>
      <c r="X78" s="39">
        <f t="shared" si="7"/>
        <v>-3.0500000000000007</v>
      </c>
      <c r="Y78" s="39">
        <f t="shared" si="7"/>
        <v>6.7700000000000031</v>
      </c>
      <c r="Z78" s="39">
        <f t="shared" si="7"/>
        <v>7.4500000000000028</v>
      </c>
      <c r="AA78" s="39">
        <f t="shared" si="7"/>
        <v>8.0799999999999983</v>
      </c>
      <c r="AB78" s="40">
        <f t="shared" si="7"/>
        <v>3.1799999999999997</v>
      </c>
    </row>
    <row r="79" spans="2:29" ht="17.25" thickTop="1" thickBot="1" x14ac:dyDescent="0.3">
      <c r="B79" s="41" t="str">
        <f t="shared" si="4"/>
        <v>06.04.2022</v>
      </c>
      <c r="C79" s="50">
        <f t="shared" si="5"/>
        <v>48.74</v>
      </c>
      <c r="D79" s="51">
        <f t="shared" si="6"/>
        <v>-74.52</v>
      </c>
      <c r="E79" s="56">
        <f t="shared" si="7"/>
        <v>11.990000000000002</v>
      </c>
      <c r="F79" s="39">
        <f t="shared" si="7"/>
        <v>0</v>
      </c>
      <c r="G79" s="39">
        <f t="shared" si="7"/>
        <v>0</v>
      </c>
      <c r="H79" s="39">
        <f t="shared" si="7"/>
        <v>0</v>
      </c>
      <c r="I79" s="39">
        <f t="shared" si="7"/>
        <v>0</v>
      </c>
      <c r="J79" s="39">
        <f t="shared" si="7"/>
        <v>0</v>
      </c>
      <c r="K79" s="39">
        <f t="shared" si="7"/>
        <v>0</v>
      </c>
      <c r="L79" s="39">
        <f t="shared" si="7"/>
        <v>0</v>
      </c>
      <c r="M79" s="39">
        <f t="shared" si="7"/>
        <v>0</v>
      </c>
      <c r="N79" s="39">
        <f t="shared" si="7"/>
        <v>-7.4699999999999989</v>
      </c>
      <c r="O79" s="39">
        <f t="shared" si="7"/>
        <v>-8.09</v>
      </c>
      <c r="P79" s="39">
        <f t="shared" si="7"/>
        <v>-8.32</v>
      </c>
      <c r="Q79" s="39">
        <f t="shared" si="7"/>
        <v>-8.25</v>
      </c>
      <c r="R79" s="39">
        <f t="shared" si="7"/>
        <v>3.2600000000000016</v>
      </c>
      <c r="S79" s="39">
        <f t="shared" si="7"/>
        <v>-8.0300000000000011</v>
      </c>
      <c r="T79" s="39">
        <f t="shared" si="7"/>
        <v>-8.34</v>
      </c>
      <c r="U79" s="39">
        <f t="shared" si="7"/>
        <v>-8.5799999999999983</v>
      </c>
      <c r="V79" s="39">
        <f t="shared" si="7"/>
        <v>-5.1099999999999994</v>
      </c>
      <c r="W79" s="39">
        <f t="shared" si="7"/>
        <v>-5.25</v>
      </c>
      <c r="X79" s="39">
        <f t="shared" si="7"/>
        <v>1.6999999999999993</v>
      </c>
      <c r="Y79" s="39">
        <f t="shared" si="7"/>
        <v>11.780000000000001</v>
      </c>
      <c r="Z79" s="39">
        <f t="shared" si="7"/>
        <v>-7.0799999999999983</v>
      </c>
      <c r="AA79" s="39">
        <f t="shared" si="7"/>
        <v>6.6000000000000014</v>
      </c>
      <c r="AB79" s="40">
        <f t="shared" si="7"/>
        <v>13.409999999999997</v>
      </c>
    </row>
    <row r="80" spans="2:29" ht="17.25" thickTop="1" thickBot="1" x14ac:dyDescent="0.3">
      <c r="B80" s="41" t="str">
        <f t="shared" si="4"/>
        <v>07.04.2022</v>
      </c>
      <c r="C80" s="50">
        <f t="shared" si="5"/>
        <v>140.81</v>
      </c>
      <c r="D80" s="51">
        <f t="shared" si="6"/>
        <v>-1.7699999999999996</v>
      </c>
      <c r="E80" s="56">
        <f t="shared" si="7"/>
        <v>9.5799999999999983</v>
      </c>
      <c r="F80" s="39">
        <f t="shared" si="7"/>
        <v>-1.0599999999999987</v>
      </c>
      <c r="G80" s="39">
        <f t="shared" si="7"/>
        <v>0</v>
      </c>
      <c r="H80" s="39">
        <f t="shared" si="7"/>
        <v>0</v>
      </c>
      <c r="I80" s="39">
        <f t="shared" si="7"/>
        <v>0</v>
      </c>
      <c r="J80" s="39">
        <f t="shared" si="7"/>
        <v>0</v>
      </c>
      <c r="K80" s="39">
        <f t="shared" si="7"/>
        <v>0</v>
      </c>
      <c r="L80" s="39">
        <f t="shared" si="7"/>
        <v>0</v>
      </c>
      <c r="M80" s="39">
        <f t="shared" si="7"/>
        <v>10.469999999999999</v>
      </c>
      <c r="N80" s="39">
        <f t="shared" si="7"/>
        <v>12.82</v>
      </c>
      <c r="O80" s="39">
        <f t="shared" si="7"/>
        <v>3.4499999999999993</v>
      </c>
      <c r="P80" s="39">
        <f t="shared" si="7"/>
        <v>9.36</v>
      </c>
      <c r="Q80" s="39">
        <f t="shared" si="7"/>
        <v>6.07</v>
      </c>
      <c r="R80" s="39">
        <f t="shared" si="7"/>
        <v>3.1000000000000014</v>
      </c>
      <c r="S80" s="39">
        <f t="shared" si="7"/>
        <v>-0.71000000000000085</v>
      </c>
      <c r="T80" s="39">
        <f t="shared" si="7"/>
        <v>11.579999999999998</v>
      </c>
      <c r="U80" s="39">
        <f t="shared" si="7"/>
        <v>12.950000000000003</v>
      </c>
      <c r="V80" s="39">
        <f t="shared" si="7"/>
        <v>13.020000000000003</v>
      </c>
      <c r="W80" s="39">
        <f t="shared" si="7"/>
        <v>12.530000000000001</v>
      </c>
      <c r="X80" s="39">
        <f t="shared" si="7"/>
        <v>6.259999999999998</v>
      </c>
      <c r="Y80" s="39">
        <f t="shared" si="7"/>
        <v>12.810000000000002</v>
      </c>
      <c r="Z80" s="39">
        <f t="shared" si="7"/>
        <v>9.990000000000002</v>
      </c>
      <c r="AA80" s="39">
        <f t="shared" si="7"/>
        <v>4.8500000000000014</v>
      </c>
      <c r="AB80" s="40">
        <f t="shared" si="7"/>
        <v>1.9699999999999989</v>
      </c>
    </row>
    <row r="81" spans="2:28" ht="17.25" thickTop="1" thickBot="1" x14ac:dyDescent="0.3">
      <c r="B81" s="41" t="str">
        <f t="shared" si="4"/>
        <v>08.04.2022</v>
      </c>
      <c r="C81" s="50">
        <f t="shared" si="5"/>
        <v>12.760000000000005</v>
      </c>
      <c r="D81" s="51">
        <f t="shared" si="6"/>
        <v>-106.13999999999999</v>
      </c>
      <c r="E81" s="56">
        <f t="shared" si="7"/>
        <v>0.35000000000000142</v>
      </c>
      <c r="F81" s="39">
        <f t="shared" si="7"/>
        <v>-2.0100000000000016</v>
      </c>
      <c r="G81" s="39">
        <f t="shared" si="7"/>
        <v>-1.9299999999999997</v>
      </c>
      <c r="H81" s="39">
        <f t="shared" si="7"/>
        <v>-3.6999999999999993</v>
      </c>
      <c r="I81" s="39">
        <f t="shared" si="7"/>
        <v>0</v>
      </c>
      <c r="J81" s="39">
        <f t="shared" si="7"/>
        <v>0</v>
      </c>
      <c r="K81" s="39">
        <f t="shared" si="7"/>
        <v>0</v>
      </c>
      <c r="L81" s="39">
        <f t="shared" si="7"/>
        <v>0</v>
      </c>
      <c r="M81" s="39">
        <f t="shared" si="7"/>
        <v>0.80000000000000071</v>
      </c>
      <c r="N81" s="39">
        <f t="shared" si="7"/>
        <v>2.620000000000001</v>
      </c>
      <c r="O81" s="39">
        <f t="shared" si="7"/>
        <v>-8.57</v>
      </c>
      <c r="P81" s="39">
        <f t="shared" si="7"/>
        <v>-8.5799999999999983</v>
      </c>
      <c r="Q81" s="39">
        <f t="shared" si="7"/>
        <v>-8.5300000000000011</v>
      </c>
      <c r="R81" s="39">
        <f t="shared" si="7"/>
        <v>-8.4899999999999984</v>
      </c>
      <c r="S81" s="39">
        <f t="shared" si="7"/>
        <v>-8.4400000000000013</v>
      </c>
      <c r="T81" s="39">
        <f t="shared" si="7"/>
        <v>-8.5799999999999983</v>
      </c>
      <c r="U81" s="39">
        <f t="shared" si="7"/>
        <v>-8.629999999999999</v>
      </c>
      <c r="V81" s="39">
        <f t="shared" si="7"/>
        <v>-7.7399999999999984</v>
      </c>
      <c r="W81" s="39">
        <f t="shared" si="7"/>
        <v>-5.7800000000000011</v>
      </c>
      <c r="X81" s="39">
        <f t="shared" si="7"/>
        <v>-7.7100000000000009</v>
      </c>
      <c r="Y81" s="39">
        <f t="shared" si="7"/>
        <v>-1.129999999999999</v>
      </c>
      <c r="Z81" s="39">
        <f t="shared" si="7"/>
        <v>-7.6700000000000017</v>
      </c>
      <c r="AA81" s="39">
        <f t="shared" si="7"/>
        <v>-8.6499999999999986</v>
      </c>
      <c r="AB81" s="40">
        <f t="shared" si="7"/>
        <v>8.990000000000002</v>
      </c>
    </row>
    <row r="82" spans="2:28" ht="17.25" thickTop="1" thickBot="1" x14ac:dyDescent="0.3">
      <c r="B82" s="41" t="str">
        <f t="shared" si="4"/>
        <v>09.04.2022</v>
      </c>
      <c r="C82" s="50">
        <f t="shared" si="5"/>
        <v>69.699999999999989</v>
      </c>
      <c r="D82" s="51">
        <f t="shared" si="6"/>
        <v>-33.93</v>
      </c>
      <c r="E82" s="56">
        <f t="shared" si="7"/>
        <v>2.5799999999999983</v>
      </c>
      <c r="F82" s="39">
        <f t="shared" si="7"/>
        <v>4.93</v>
      </c>
      <c r="G82" s="39">
        <f t="shared" si="7"/>
        <v>0</v>
      </c>
      <c r="H82" s="39">
        <f t="shared" si="7"/>
        <v>0</v>
      </c>
      <c r="I82" s="39">
        <f t="shared" si="7"/>
        <v>0</v>
      </c>
      <c r="J82" s="39">
        <f t="shared" si="7"/>
        <v>0</v>
      </c>
      <c r="K82" s="39">
        <f t="shared" si="7"/>
        <v>0</v>
      </c>
      <c r="L82" s="39">
        <f t="shared" si="7"/>
        <v>0</v>
      </c>
      <c r="M82" s="39">
        <f t="shared" si="7"/>
        <v>5.2399999999999984</v>
      </c>
      <c r="N82" s="39">
        <f t="shared" si="7"/>
        <v>-3.41</v>
      </c>
      <c r="O82" s="39">
        <f t="shared" si="7"/>
        <v>-0.60999999999999943</v>
      </c>
      <c r="P82" s="39">
        <f t="shared" si="7"/>
        <v>10.649999999999999</v>
      </c>
      <c r="Q82" s="39">
        <f t="shared" si="7"/>
        <v>12.950000000000003</v>
      </c>
      <c r="R82" s="39">
        <f t="shared" si="7"/>
        <v>12.829999999999998</v>
      </c>
      <c r="S82" s="39">
        <f t="shared" si="7"/>
        <v>5.1700000000000017</v>
      </c>
      <c r="T82" s="39">
        <f t="shared" si="7"/>
        <v>7.490000000000002</v>
      </c>
      <c r="U82" s="39">
        <f t="shared" si="7"/>
        <v>-2.620000000000001</v>
      </c>
      <c r="V82" s="39">
        <f t="shared" si="7"/>
        <v>5.120000000000001</v>
      </c>
      <c r="W82" s="39">
        <f t="shared" si="7"/>
        <v>-2.0700000000000003</v>
      </c>
      <c r="X82" s="39">
        <f t="shared" si="7"/>
        <v>-8.5500000000000007</v>
      </c>
      <c r="Y82" s="39">
        <f t="shared" si="7"/>
        <v>-6.8599999999999994</v>
      </c>
      <c r="Z82" s="39">
        <f t="shared" si="7"/>
        <v>-6.68</v>
      </c>
      <c r="AA82" s="39">
        <f t="shared" si="7"/>
        <v>-3.129999999999999</v>
      </c>
      <c r="AB82" s="40">
        <f t="shared" si="7"/>
        <v>2.7399999999999984</v>
      </c>
    </row>
    <row r="83" spans="2:28" ht="17.25" thickTop="1" thickBot="1" x14ac:dyDescent="0.3">
      <c r="B83" s="41" t="str">
        <f t="shared" si="4"/>
        <v>10.04.2022</v>
      </c>
      <c r="C83" s="50">
        <f t="shared" si="5"/>
        <v>162.08000000000001</v>
      </c>
      <c r="D83" s="51">
        <f t="shared" si="6"/>
        <v>-14.52</v>
      </c>
      <c r="E83" s="56">
        <f t="shared" si="7"/>
        <v>1.620000000000001</v>
      </c>
      <c r="F83" s="39">
        <f t="shared" si="7"/>
        <v>2.629999999999999</v>
      </c>
      <c r="G83" s="39">
        <f t="shared" si="7"/>
        <v>0</v>
      </c>
      <c r="H83" s="39">
        <f t="shared" si="7"/>
        <v>0</v>
      </c>
      <c r="I83" s="39">
        <f t="shared" si="7"/>
        <v>0</v>
      </c>
      <c r="J83" s="39">
        <f t="shared" si="7"/>
        <v>0</v>
      </c>
      <c r="K83" s="39">
        <f t="shared" si="7"/>
        <v>0</v>
      </c>
      <c r="L83" s="39">
        <f t="shared" si="7"/>
        <v>-8.18</v>
      </c>
      <c r="M83" s="39">
        <f t="shared" si="7"/>
        <v>0.12000000000000099</v>
      </c>
      <c r="N83" s="39">
        <f t="shared" si="7"/>
        <v>10.939999999999998</v>
      </c>
      <c r="O83" s="39">
        <f t="shared" si="7"/>
        <v>10.479999999999997</v>
      </c>
      <c r="P83" s="39">
        <f t="shared" si="7"/>
        <v>9.4799999999999969</v>
      </c>
      <c r="Q83" s="39">
        <f t="shared" si="7"/>
        <v>12.409999999999997</v>
      </c>
      <c r="R83" s="39">
        <f t="shared" si="7"/>
        <v>12.82</v>
      </c>
      <c r="S83" s="39">
        <f t="shared" si="7"/>
        <v>12.07</v>
      </c>
      <c r="T83" s="39">
        <f t="shared" si="7"/>
        <v>13.060000000000002</v>
      </c>
      <c r="U83" s="39">
        <f t="shared" si="7"/>
        <v>13.04</v>
      </c>
      <c r="V83" s="39">
        <f t="shared" si="7"/>
        <v>12.93</v>
      </c>
      <c r="W83" s="39">
        <f t="shared" si="7"/>
        <v>12.299999999999997</v>
      </c>
      <c r="X83" s="39">
        <f t="shared" si="7"/>
        <v>-6.34</v>
      </c>
      <c r="Y83" s="39">
        <f t="shared" si="7"/>
        <v>12.25</v>
      </c>
      <c r="Z83" s="39">
        <f t="shared" si="7"/>
        <v>12.86</v>
      </c>
      <c r="AA83" s="39">
        <f t="shared" si="7"/>
        <v>12.36</v>
      </c>
      <c r="AB83" s="40">
        <f t="shared" si="7"/>
        <v>0.71000000000000085</v>
      </c>
    </row>
    <row r="84" spans="2:28" ht="17.25" thickTop="1" thickBot="1" x14ac:dyDescent="0.3">
      <c r="B84" s="41" t="str">
        <f t="shared" si="4"/>
        <v>11.04.2022</v>
      </c>
      <c r="C84" s="50">
        <f t="shared" si="5"/>
        <v>177.95999999999998</v>
      </c>
      <c r="D84" s="51">
        <f t="shared" si="6"/>
        <v>-17.260000000000002</v>
      </c>
      <c r="E84" s="56">
        <f t="shared" si="7"/>
        <v>12.850000000000001</v>
      </c>
      <c r="F84" s="39">
        <f t="shared" si="7"/>
        <v>12.14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0</v>
      </c>
      <c r="K84" s="39">
        <f t="shared" si="7"/>
        <v>0</v>
      </c>
      <c r="L84" s="39">
        <f t="shared" si="7"/>
        <v>12.340000000000003</v>
      </c>
      <c r="M84" s="39">
        <f t="shared" si="7"/>
        <v>12.200000000000003</v>
      </c>
      <c r="N84" s="39">
        <f t="shared" si="7"/>
        <v>12.799999999999997</v>
      </c>
      <c r="O84" s="39">
        <f t="shared" si="7"/>
        <v>-1.2300000000000004</v>
      </c>
      <c r="P84" s="39">
        <f t="shared" si="7"/>
        <v>2.7699999999999996</v>
      </c>
      <c r="Q84" s="39">
        <f t="shared" si="7"/>
        <v>13.380000000000003</v>
      </c>
      <c r="R84" s="39">
        <f t="shared" si="7"/>
        <v>13.380000000000003</v>
      </c>
      <c r="S84" s="39">
        <f t="shared" si="7"/>
        <v>-4</v>
      </c>
      <c r="T84" s="39">
        <f t="shared" si="7"/>
        <v>-6.7100000000000009</v>
      </c>
      <c r="U84" s="39">
        <f t="shared" si="7"/>
        <v>13.130000000000003</v>
      </c>
      <c r="V84" s="39">
        <f t="shared" si="7"/>
        <v>13.14</v>
      </c>
      <c r="W84" s="39">
        <f t="shared" si="7"/>
        <v>13.060000000000002</v>
      </c>
      <c r="X84" s="39">
        <f t="shared" si="7"/>
        <v>10.829999999999998</v>
      </c>
      <c r="Y84" s="39">
        <f t="shared" si="7"/>
        <v>12.560000000000002</v>
      </c>
      <c r="Z84" s="39">
        <f t="shared" si="7"/>
        <v>-5.32</v>
      </c>
      <c r="AA84" s="39">
        <f t="shared" si="7"/>
        <v>10.969999999999999</v>
      </c>
      <c r="AB84" s="40">
        <f t="shared" si="7"/>
        <v>12.409999999999997</v>
      </c>
    </row>
    <row r="85" spans="2:28" ht="17.25" thickTop="1" thickBot="1" x14ac:dyDescent="0.3">
      <c r="B85" s="41" t="str">
        <f t="shared" si="4"/>
        <v>12.04.2022</v>
      </c>
      <c r="C85" s="50">
        <f t="shared" si="5"/>
        <v>101.89000000000001</v>
      </c>
      <c r="D85" s="51">
        <f t="shared" si="6"/>
        <v>-38.659999999999997</v>
      </c>
      <c r="E85" s="56">
        <f t="shared" si="7"/>
        <v>0</v>
      </c>
      <c r="F85" s="39">
        <f t="shared" si="7"/>
        <v>0</v>
      </c>
      <c r="G85" s="39">
        <f t="shared" si="7"/>
        <v>0</v>
      </c>
      <c r="H85" s="39">
        <f t="shared" si="7"/>
        <v>0</v>
      </c>
      <c r="I85" s="39">
        <f t="shared" si="7"/>
        <v>0</v>
      </c>
      <c r="J85" s="39">
        <f t="shared" si="7"/>
        <v>0</v>
      </c>
      <c r="K85" s="39">
        <f t="shared" si="7"/>
        <v>0</v>
      </c>
      <c r="L85" s="39">
        <f t="shared" si="7"/>
        <v>-6.3099999999999987</v>
      </c>
      <c r="M85" s="39">
        <f t="shared" si="7"/>
        <v>0.35000000000000142</v>
      </c>
      <c r="N85" s="39">
        <f t="shared" si="7"/>
        <v>11.990000000000002</v>
      </c>
      <c r="O85" s="39">
        <f t="shared" si="7"/>
        <v>12.840000000000003</v>
      </c>
      <c r="P85" s="39">
        <f t="shared" si="7"/>
        <v>-7.6999999999999993</v>
      </c>
      <c r="Q85" s="39">
        <f t="shared" si="7"/>
        <v>-8.5</v>
      </c>
      <c r="R85" s="39">
        <f t="shared" si="7"/>
        <v>-0.83999999999999986</v>
      </c>
      <c r="S85" s="39">
        <f t="shared" si="7"/>
        <v>2.5100000000000016</v>
      </c>
      <c r="T85" s="39">
        <f t="shared" ref="T85:AB85" si="8">T15+T50</f>
        <v>-4.2899999999999991</v>
      </c>
      <c r="U85" s="39">
        <f t="shared" si="8"/>
        <v>-3.0199999999999996</v>
      </c>
      <c r="V85" s="39">
        <f t="shared" si="8"/>
        <v>-8</v>
      </c>
      <c r="W85" s="39">
        <f t="shared" si="8"/>
        <v>11.64</v>
      </c>
      <c r="X85" s="39">
        <f t="shared" si="8"/>
        <v>11.159999999999997</v>
      </c>
      <c r="Y85" s="39">
        <f t="shared" si="8"/>
        <v>12.840000000000003</v>
      </c>
      <c r="Z85" s="39">
        <f t="shared" si="8"/>
        <v>12.880000000000003</v>
      </c>
      <c r="AA85" s="39">
        <f t="shared" si="8"/>
        <v>12.89</v>
      </c>
      <c r="AB85" s="40">
        <f t="shared" si="8"/>
        <v>12.79</v>
      </c>
    </row>
    <row r="86" spans="2:28" ht="17.25" thickTop="1" thickBot="1" x14ac:dyDescent="0.3">
      <c r="B86" s="41" t="str">
        <f t="shared" si="4"/>
        <v>13.04.2022</v>
      </c>
      <c r="C86" s="50">
        <f t="shared" si="5"/>
        <v>110.62</v>
      </c>
      <c r="D86" s="51">
        <f t="shared" si="6"/>
        <v>-14.25</v>
      </c>
      <c r="E86" s="56">
        <f t="shared" ref="E86:AB96" si="9">E16+E51</f>
        <v>11.86</v>
      </c>
      <c r="F86" s="39">
        <f t="shared" si="9"/>
        <v>0</v>
      </c>
      <c r="G86" s="39">
        <f t="shared" si="9"/>
        <v>0</v>
      </c>
      <c r="H86" s="39">
        <f t="shared" si="9"/>
        <v>0</v>
      </c>
      <c r="I86" s="39">
        <f t="shared" si="9"/>
        <v>0</v>
      </c>
      <c r="J86" s="39">
        <f t="shared" si="9"/>
        <v>0</v>
      </c>
      <c r="K86" s="39">
        <f t="shared" si="9"/>
        <v>0</v>
      </c>
      <c r="L86" s="39">
        <f t="shared" si="9"/>
        <v>0</v>
      </c>
      <c r="M86" s="39">
        <f t="shared" si="9"/>
        <v>-3.3000000000000007</v>
      </c>
      <c r="N86" s="39">
        <f t="shared" si="9"/>
        <v>12.79</v>
      </c>
      <c r="O86" s="39">
        <f t="shared" si="9"/>
        <v>13.130000000000003</v>
      </c>
      <c r="P86" s="39">
        <f t="shared" si="9"/>
        <v>9.2899999999999991</v>
      </c>
      <c r="Q86" s="39">
        <f t="shared" si="9"/>
        <v>3.91</v>
      </c>
      <c r="R86" s="39">
        <f t="shared" si="9"/>
        <v>12.96</v>
      </c>
      <c r="S86" s="39">
        <f t="shared" si="9"/>
        <v>10.079999999999998</v>
      </c>
      <c r="T86" s="39">
        <f t="shared" si="9"/>
        <v>0.53000000000000114</v>
      </c>
      <c r="U86" s="39">
        <f t="shared" si="9"/>
        <v>1.6099999999999994</v>
      </c>
      <c r="V86" s="39">
        <f t="shared" si="9"/>
        <v>8.509999999999998</v>
      </c>
      <c r="W86" s="39">
        <f t="shared" si="9"/>
        <v>-4.75</v>
      </c>
      <c r="X86" s="39">
        <f t="shared" si="9"/>
        <v>-3.8000000000000007</v>
      </c>
      <c r="Y86" s="39">
        <f t="shared" si="9"/>
        <v>11.729999999999997</v>
      </c>
      <c r="Z86" s="39">
        <f t="shared" si="9"/>
        <v>4.91</v>
      </c>
      <c r="AA86" s="39">
        <f t="shared" si="9"/>
        <v>9.3100000000000023</v>
      </c>
      <c r="AB86" s="40">
        <f t="shared" si="9"/>
        <v>-2.3999999999999986</v>
      </c>
    </row>
    <row r="87" spans="2:28" ht="17.25" thickTop="1" thickBot="1" x14ac:dyDescent="0.3">
      <c r="B87" s="41" t="str">
        <f t="shared" si="4"/>
        <v>14.04.2022</v>
      </c>
      <c r="C87" s="50">
        <f t="shared" si="5"/>
        <v>102.01999999999998</v>
      </c>
      <c r="D87" s="51">
        <f t="shared" si="6"/>
        <v>-43.37</v>
      </c>
      <c r="E87" s="38">
        <f t="shared" si="9"/>
        <v>12.39</v>
      </c>
      <c r="F87" s="39">
        <f t="shared" si="9"/>
        <v>0</v>
      </c>
      <c r="G87" s="39">
        <f t="shared" si="9"/>
        <v>0</v>
      </c>
      <c r="H87" s="39">
        <f t="shared" si="9"/>
        <v>0</v>
      </c>
      <c r="I87" s="39">
        <f t="shared" si="9"/>
        <v>0</v>
      </c>
      <c r="J87" s="39">
        <f t="shared" si="9"/>
        <v>0</v>
      </c>
      <c r="K87" s="39">
        <f t="shared" si="9"/>
        <v>0</v>
      </c>
      <c r="L87" s="39">
        <f t="shared" si="9"/>
        <v>0</v>
      </c>
      <c r="M87" s="39">
        <f t="shared" si="9"/>
        <v>8.3800000000000026</v>
      </c>
      <c r="N87" s="39">
        <f t="shared" si="9"/>
        <v>9.11</v>
      </c>
      <c r="O87" s="39">
        <f t="shared" si="9"/>
        <v>10.68</v>
      </c>
      <c r="P87" s="39">
        <f t="shared" si="9"/>
        <v>12.880000000000003</v>
      </c>
      <c r="Q87" s="39">
        <f t="shared" si="9"/>
        <v>7.07</v>
      </c>
      <c r="R87" s="39">
        <f t="shared" si="9"/>
        <v>-1.2600000000000016</v>
      </c>
      <c r="S87" s="39">
        <f t="shared" si="9"/>
        <v>-8.2899999999999991</v>
      </c>
      <c r="T87" s="39">
        <f t="shared" si="9"/>
        <v>-7.5500000000000007</v>
      </c>
      <c r="U87" s="39">
        <f t="shared" si="9"/>
        <v>-4.4899999999999984</v>
      </c>
      <c r="V87" s="39">
        <f t="shared" si="9"/>
        <v>-5.41</v>
      </c>
      <c r="W87" s="39">
        <f t="shared" si="9"/>
        <v>-8.66</v>
      </c>
      <c r="X87" s="39">
        <f t="shared" si="9"/>
        <v>10.329999999999998</v>
      </c>
      <c r="Y87" s="39">
        <f t="shared" si="9"/>
        <v>8.6300000000000026</v>
      </c>
      <c r="Z87" s="39">
        <f t="shared" si="9"/>
        <v>-7.7100000000000009</v>
      </c>
      <c r="AA87" s="39">
        <f t="shared" si="9"/>
        <v>9.82</v>
      </c>
      <c r="AB87" s="40">
        <f t="shared" si="9"/>
        <v>12.729999999999997</v>
      </c>
    </row>
    <row r="88" spans="2:28" ht="17.25" thickTop="1" thickBot="1" x14ac:dyDescent="0.3">
      <c r="B88" s="41" t="str">
        <f t="shared" si="4"/>
        <v>15.04.2022</v>
      </c>
      <c r="C88" s="50">
        <f t="shared" si="5"/>
        <v>100.43</v>
      </c>
      <c r="D88" s="51">
        <f t="shared" si="6"/>
        <v>-65.970000000000013</v>
      </c>
      <c r="E88" s="56">
        <f t="shared" si="9"/>
        <v>13.280000000000001</v>
      </c>
      <c r="F88" s="39">
        <f t="shared" si="9"/>
        <v>12.89</v>
      </c>
      <c r="G88" s="39">
        <f t="shared" si="9"/>
        <v>12.880000000000003</v>
      </c>
      <c r="H88" s="39">
        <f t="shared" si="9"/>
        <v>11.149999999999999</v>
      </c>
      <c r="I88" s="39">
        <f t="shared" si="9"/>
        <v>0</v>
      </c>
      <c r="J88" s="39">
        <f t="shared" si="9"/>
        <v>0</v>
      </c>
      <c r="K88" s="39">
        <f t="shared" si="9"/>
        <v>0</v>
      </c>
      <c r="L88" s="39">
        <f t="shared" si="9"/>
        <v>-9.2600000000000016</v>
      </c>
      <c r="M88" s="39">
        <f t="shared" si="9"/>
        <v>11.299999999999997</v>
      </c>
      <c r="N88" s="39">
        <f t="shared" si="9"/>
        <v>8.1700000000000017</v>
      </c>
      <c r="O88" s="39">
        <f t="shared" si="9"/>
        <v>-0.25</v>
      </c>
      <c r="P88" s="39">
        <f t="shared" si="9"/>
        <v>-8.2199999999999989</v>
      </c>
      <c r="Q88" s="39">
        <f t="shared" si="9"/>
        <v>-4.7199999999999989</v>
      </c>
      <c r="R88" s="39">
        <f t="shared" si="9"/>
        <v>-5.1499999999999986</v>
      </c>
      <c r="S88" s="39">
        <f t="shared" si="9"/>
        <v>-7.120000000000001</v>
      </c>
      <c r="T88" s="39">
        <f t="shared" si="9"/>
        <v>12.479999999999997</v>
      </c>
      <c r="U88" s="39">
        <f t="shared" si="9"/>
        <v>-6.7800000000000011</v>
      </c>
      <c r="V88" s="39">
        <f t="shared" si="9"/>
        <v>-2.9800000000000004</v>
      </c>
      <c r="W88" s="39">
        <f t="shared" si="9"/>
        <v>5.4499999999999993</v>
      </c>
      <c r="X88" s="39">
        <f t="shared" si="9"/>
        <v>-5.870000000000001</v>
      </c>
      <c r="Y88" s="39">
        <f t="shared" si="9"/>
        <v>12.829999999999998</v>
      </c>
      <c r="Z88" s="39">
        <f t="shared" si="9"/>
        <v>-2.84</v>
      </c>
      <c r="AA88" s="39">
        <f t="shared" si="9"/>
        <v>-7</v>
      </c>
      <c r="AB88" s="40">
        <f t="shared" si="9"/>
        <v>-5.7800000000000011</v>
      </c>
    </row>
    <row r="89" spans="2:28" ht="17.25" thickTop="1" thickBot="1" x14ac:dyDescent="0.3">
      <c r="B89" s="41" t="str">
        <f t="shared" si="4"/>
        <v>16.04.2022</v>
      </c>
      <c r="C89" s="50">
        <f t="shared" si="5"/>
        <v>82.72</v>
      </c>
      <c r="D89" s="51">
        <f t="shared" si="6"/>
        <v>-39.349999999999994</v>
      </c>
      <c r="E89" s="56">
        <f t="shared" si="9"/>
        <v>3.7600000000000016</v>
      </c>
      <c r="F89" s="39">
        <f t="shared" si="9"/>
        <v>-0.19000000000000128</v>
      </c>
      <c r="G89" s="39">
        <f t="shared" si="9"/>
        <v>0</v>
      </c>
      <c r="H89" s="39">
        <f t="shared" si="9"/>
        <v>0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-8.2600000000000016</v>
      </c>
      <c r="M89" s="39">
        <f t="shared" si="9"/>
        <v>11.100000000000001</v>
      </c>
      <c r="N89" s="39">
        <f t="shared" si="9"/>
        <v>-7.5799999999999983</v>
      </c>
      <c r="O89" s="39">
        <f t="shared" si="9"/>
        <v>-3.59</v>
      </c>
      <c r="P89" s="39">
        <f t="shared" si="9"/>
        <v>-8.4499999999999993</v>
      </c>
      <c r="Q89" s="39">
        <f t="shared" si="9"/>
        <v>-1.8999999999999986</v>
      </c>
      <c r="R89" s="39">
        <f t="shared" si="9"/>
        <v>9.8699999999999974</v>
      </c>
      <c r="S89" s="39">
        <f t="shared" si="9"/>
        <v>10.030000000000001</v>
      </c>
      <c r="T89" s="39">
        <f t="shared" si="9"/>
        <v>5.8999999999999986</v>
      </c>
      <c r="U89" s="39">
        <f t="shared" si="9"/>
        <v>-6.2399999999999984</v>
      </c>
      <c r="V89" s="39">
        <f t="shared" si="9"/>
        <v>6.5399999999999991</v>
      </c>
      <c r="W89" s="39">
        <f t="shared" si="9"/>
        <v>12.490000000000002</v>
      </c>
      <c r="X89" s="39">
        <f t="shared" si="9"/>
        <v>4.1499999999999986</v>
      </c>
      <c r="Y89" s="39">
        <f t="shared" si="9"/>
        <v>8.86</v>
      </c>
      <c r="Z89" s="39">
        <f t="shared" si="9"/>
        <v>0.83999999999999986</v>
      </c>
      <c r="AA89" s="39">
        <f t="shared" si="9"/>
        <v>9.18</v>
      </c>
      <c r="AB89" s="40">
        <f t="shared" si="9"/>
        <v>-3.1400000000000006</v>
      </c>
    </row>
    <row r="90" spans="2:28" ht="17.25" thickTop="1" thickBot="1" x14ac:dyDescent="0.3">
      <c r="B90" s="41" t="str">
        <f t="shared" si="4"/>
        <v>17.04.2022</v>
      </c>
      <c r="C90" s="50">
        <f t="shared" si="5"/>
        <v>158.91</v>
      </c>
      <c r="D90" s="51">
        <f t="shared" si="6"/>
        <v>-18.809999999999999</v>
      </c>
      <c r="E90" s="56">
        <f t="shared" si="9"/>
        <v>7.57</v>
      </c>
      <c r="F90" s="39">
        <f t="shared" si="9"/>
        <v>0.96999999999999886</v>
      </c>
      <c r="G90" s="39">
        <f t="shared" si="9"/>
        <v>0</v>
      </c>
      <c r="H90" s="39">
        <f t="shared" si="9"/>
        <v>0</v>
      </c>
      <c r="I90" s="39">
        <f t="shared" si="9"/>
        <v>0</v>
      </c>
      <c r="J90" s="39">
        <f t="shared" si="9"/>
        <v>0</v>
      </c>
      <c r="K90" s="39">
        <f t="shared" si="9"/>
        <v>0</v>
      </c>
      <c r="L90" s="39">
        <f t="shared" si="9"/>
        <v>-8.39</v>
      </c>
      <c r="M90" s="39">
        <f t="shared" si="9"/>
        <v>7.4099999999999966</v>
      </c>
      <c r="N90" s="39">
        <f t="shared" si="9"/>
        <v>4.3299999999999983</v>
      </c>
      <c r="O90" s="39">
        <f t="shared" si="9"/>
        <v>3.0100000000000016</v>
      </c>
      <c r="P90" s="39">
        <f t="shared" si="9"/>
        <v>12.969999999999999</v>
      </c>
      <c r="Q90" s="39">
        <f t="shared" si="9"/>
        <v>12.810000000000002</v>
      </c>
      <c r="R90" s="39">
        <f t="shared" si="9"/>
        <v>12.899999999999999</v>
      </c>
      <c r="S90" s="39">
        <f t="shared" si="9"/>
        <v>13.119999999999997</v>
      </c>
      <c r="T90" s="39">
        <f t="shared" si="9"/>
        <v>13.130000000000003</v>
      </c>
      <c r="U90" s="39">
        <f t="shared" si="9"/>
        <v>13.119999999999997</v>
      </c>
      <c r="V90" s="39">
        <f t="shared" si="9"/>
        <v>13.130000000000003</v>
      </c>
      <c r="W90" s="39">
        <f t="shared" si="9"/>
        <v>13.04</v>
      </c>
      <c r="X90" s="39">
        <f t="shared" si="9"/>
        <v>-6.4499999999999993</v>
      </c>
      <c r="Y90" s="39">
        <f t="shared" si="9"/>
        <v>-3.9699999999999989</v>
      </c>
      <c r="Z90" s="39">
        <f t="shared" si="9"/>
        <v>12.229999999999997</v>
      </c>
      <c r="AA90" s="39">
        <f t="shared" si="9"/>
        <v>12.899999999999999</v>
      </c>
      <c r="AB90" s="40">
        <f t="shared" si="9"/>
        <v>6.2700000000000031</v>
      </c>
    </row>
    <row r="91" spans="2:28" ht="17.25" thickTop="1" thickBot="1" x14ac:dyDescent="0.3">
      <c r="B91" s="41" t="str">
        <f t="shared" si="4"/>
        <v>18.04.2022</v>
      </c>
      <c r="C91" s="50">
        <f t="shared" si="5"/>
        <v>212.23</v>
      </c>
      <c r="D91" s="51">
        <f t="shared" si="6"/>
        <v>0</v>
      </c>
      <c r="E91" s="56">
        <f t="shared" si="9"/>
        <v>7.7100000000000009</v>
      </c>
      <c r="F91" s="39">
        <f t="shared" si="9"/>
        <v>0</v>
      </c>
      <c r="G91" s="39">
        <f t="shared" si="9"/>
        <v>0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0</v>
      </c>
      <c r="L91" s="39">
        <f t="shared" si="9"/>
        <v>11.619999999999997</v>
      </c>
      <c r="M91" s="39">
        <f t="shared" si="9"/>
        <v>12.509999999999998</v>
      </c>
      <c r="N91" s="39">
        <f t="shared" si="9"/>
        <v>13.020000000000003</v>
      </c>
      <c r="O91" s="39">
        <f t="shared" si="9"/>
        <v>6.3299999999999983</v>
      </c>
      <c r="P91" s="39">
        <f t="shared" si="9"/>
        <v>10.380000000000003</v>
      </c>
      <c r="Q91" s="39">
        <f t="shared" si="9"/>
        <v>13.060000000000002</v>
      </c>
      <c r="R91" s="39">
        <f t="shared" si="9"/>
        <v>13.07</v>
      </c>
      <c r="S91" s="39">
        <f t="shared" si="9"/>
        <v>13.079999999999998</v>
      </c>
      <c r="T91" s="39">
        <f t="shared" si="9"/>
        <v>13.049999999999997</v>
      </c>
      <c r="U91" s="39">
        <f t="shared" si="9"/>
        <v>13.090000000000003</v>
      </c>
      <c r="V91" s="39">
        <f t="shared" si="9"/>
        <v>13.090000000000003</v>
      </c>
      <c r="W91" s="39">
        <f t="shared" si="9"/>
        <v>13</v>
      </c>
      <c r="X91" s="39">
        <f t="shared" si="9"/>
        <v>7.9200000000000017</v>
      </c>
      <c r="Y91" s="39">
        <f t="shared" si="9"/>
        <v>13.07</v>
      </c>
      <c r="Z91" s="39">
        <f t="shared" si="9"/>
        <v>13</v>
      </c>
      <c r="AA91" s="39">
        <f t="shared" si="9"/>
        <v>12.450000000000003</v>
      </c>
      <c r="AB91" s="40">
        <f t="shared" si="9"/>
        <v>12.780000000000001</v>
      </c>
    </row>
    <row r="92" spans="2:28" ht="17.25" thickTop="1" thickBot="1" x14ac:dyDescent="0.3">
      <c r="B92" s="41" t="str">
        <f t="shared" si="4"/>
        <v>19.04.2022</v>
      </c>
      <c r="C92" s="50">
        <f t="shared" si="5"/>
        <v>187.16000000000003</v>
      </c>
      <c r="D92" s="51">
        <f t="shared" si="6"/>
        <v>-38.040000000000006</v>
      </c>
      <c r="E92" s="56">
        <f t="shared" si="9"/>
        <v>12.840000000000003</v>
      </c>
      <c r="F92" s="39">
        <f t="shared" si="9"/>
        <v>13.11</v>
      </c>
      <c r="G92" s="39">
        <f t="shared" si="9"/>
        <v>13.149999999999999</v>
      </c>
      <c r="H92" s="39">
        <f t="shared" si="9"/>
        <v>13.159999999999997</v>
      </c>
      <c r="I92" s="39">
        <f t="shared" si="9"/>
        <v>12.909999999999997</v>
      </c>
      <c r="J92" s="39">
        <f t="shared" si="9"/>
        <v>-7.0300000000000011</v>
      </c>
      <c r="K92" s="39">
        <f t="shared" si="9"/>
        <v>-8.7800000000000011</v>
      </c>
      <c r="L92" s="39">
        <f t="shared" si="9"/>
        <v>6.9600000000000009</v>
      </c>
      <c r="M92" s="39">
        <f t="shared" si="9"/>
        <v>12.670000000000002</v>
      </c>
      <c r="N92" s="39">
        <f t="shared" si="9"/>
        <v>5.9699999999999989</v>
      </c>
      <c r="O92" s="39">
        <f t="shared" si="9"/>
        <v>7.3400000000000034</v>
      </c>
      <c r="P92" s="39">
        <f t="shared" si="9"/>
        <v>-8.07</v>
      </c>
      <c r="Q92" s="39">
        <f t="shared" si="9"/>
        <v>-1.8900000000000006</v>
      </c>
      <c r="R92" s="39">
        <f t="shared" si="9"/>
        <v>-0.98000000000000043</v>
      </c>
      <c r="S92" s="39">
        <f t="shared" si="9"/>
        <v>-3.4499999999999993</v>
      </c>
      <c r="T92" s="39">
        <f t="shared" si="9"/>
        <v>-7.84</v>
      </c>
      <c r="U92" s="39">
        <f t="shared" si="9"/>
        <v>7.07</v>
      </c>
      <c r="V92" s="39">
        <f t="shared" si="9"/>
        <v>12.060000000000002</v>
      </c>
      <c r="W92" s="39">
        <f t="shared" si="9"/>
        <v>5.18</v>
      </c>
      <c r="X92" s="39">
        <f t="shared" si="9"/>
        <v>12.909999999999997</v>
      </c>
      <c r="Y92" s="39">
        <f t="shared" si="9"/>
        <v>13.030000000000001</v>
      </c>
      <c r="Z92" s="39">
        <f t="shared" si="9"/>
        <v>13.020000000000003</v>
      </c>
      <c r="AA92" s="39">
        <f t="shared" si="9"/>
        <v>12.96</v>
      </c>
      <c r="AB92" s="40">
        <f t="shared" si="9"/>
        <v>12.82</v>
      </c>
    </row>
    <row r="93" spans="2:28" ht="17.25" thickTop="1" thickBot="1" x14ac:dyDescent="0.3">
      <c r="B93" s="41" t="str">
        <f t="shared" si="4"/>
        <v>20.04.2022</v>
      </c>
      <c r="C93" s="50">
        <f t="shared" si="5"/>
        <v>227.01999999999998</v>
      </c>
      <c r="D93" s="51">
        <f t="shared" si="6"/>
        <v>0</v>
      </c>
      <c r="E93" s="56">
        <f t="shared" si="9"/>
        <v>13.020000000000003</v>
      </c>
      <c r="F93" s="39">
        <f t="shared" si="9"/>
        <v>13.14</v>
      </c>
      <c r="G93" s="39">
        <f t="shared" si="9"/>
        <v>6.1599999999999966</v>
      </c>
      <c r="H93" s="39">
        <f t="shared" si="9"/>
        <v>11.93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2.2800000000000011</v>
      </c>
      <c r="M93" s="39">
        <f t="shared" si="9"/>
        <v>10.149999999999999</v>
      </c>
      <c r="N93" s="39">
        <f t="shared" si="9"/>
        <v>5.3999999999999986</v>
      </c>
      <c r="O93" s="39">
        <f t="shared" si="9"/>
        <v>8.6700000000000017</v>
      </c>
      <c r="P93" s="39">
        <f t="shared" si="9"/>
        <v>10.850000000000001</v>
      </c>
      <c r="Q93" s="39">
        <f t="shared" si="9"/>
        <v>12.869999999999997</v>
      </c>
      <c r="R93" s="39">
        <f t="shared" si="9"/>
        <v>13.159999999999997</v>
      </c>
      <c r="S93" s="39">
        <f t="shared" si="9"/>
        <v>13.009999999999998</v>
      </c>
      <c r="T93" s="39">
        <f t="shared" si="9"/>
        <v>12.86</v>
      </c>
      <c r="U93" s="39">
        <f t="shared" si="9"/>
        <v>10.780000000000001</v>
      </c>
      <c r="V93" s="39">
        <f t="shared" si="9"/>
        <v>4.7199999999999989</v>
      </c>
      <c r="W93" s="39">
        <f t="shared" si="9"/>
        <v>12.979999999999997</v>
      </c>
      <c r="X93" s="39">
        <f t="shared" si="9"/>
        <v>12.939999999999998</v>
      </c>
      <c r="Y93" s="39">
        <f t="shared" si="9"/>
        <v>12.950000000000003</v>
      </c>
      <c r="Z93" s="39">
        <f t="shared" si="9"/>
        <v>13.090000000000003</v>
      </c>
      <c r="AA93" s="39">
        <f t="shared" si="9"/>
        <v>12.979999999999997</v>
      </c>
      <c r="AB93" s="40">
        <f t="shared" si="9"/>
        <v>13.079999999999998</v>
      </c>
    </row>
    <row r="94" spans="2:28" ht="17.25" thickTop="1" thickBot="1" x14ac:dyDescent="0.3">
      <c r="B94" s="41" t="str">
        <f t="shared" si="4"/>
        <v>21.04.2022</v>
      </c>
      <c r="C94" s="50">
        <f t="shared" si="5"/>
        <v>223.41000000000003</v>
      </c>
      <c r="D94" s="51">
        <f t="shared" si="6"/>
        <v>0</v>
      </c>
      <c r="E94" s="56">
        <f t="shared" si="9"/>
        <v>13</v>
      </c>
      <c r="F94" s="39">
        <f t="shared" si="9"/>
        <v>11.469999999999999</v>
      </c>
      <c r="G94" s="39">
        <f t="shared" si="9"/>
        <v>0</v>
      </c>
      <c r="H94" s="39">
        <f t="shared" si="9"/>
        <v>0</v>
      </c>
      <c r="I94" s="39">
        <f t="shared" si="9"/>
        <v>0</v>
      </c>
      <c r="J94" s="39">
        <f t="shared" si="9"/>
        <v>0</v>
      </c>
      <c r="K94" s="39">
        <f t="shared" si="9"/>
        <v>0</v>
      </c>
      <c r="L94" s="39">
        <f t="shared" si="9"/>
        <v>0</v>
      </c>
      <c r="M94" s="39">
        <f t="shared" si="9"/>
        <v>12.350000000000001</v>
      </c>
      <c r="N94" s="39">
        <f t="shared" si="9"/>
        <v>12.880000000000003</v>
      </c>
      <c r="O94" s="39">
        <f t="shared" si="9"/>
        <v>12.880000000000003</v>
      </c>
      <c r="P94" s="39">
        <f t="shared" si="9"/>
        <v>12.899999999999999</v>
      </c>
      <c r="Q94" s="39">
        <f t="shared" si="9"/>
        <v>12.89</v>
      </c>
      <c r="R94" s="39">
        <f t="shared" si="9"/>
        <v>12.770000000000003</v>
      </c>
      <c r="S94" s="39">
        <f t="shared" si="9"/>
        <v>12.079999999999998</v>
      </c>
      <c r="T94" s="39">
        <f t="shared" si="9"/>
        <v>12.100000000000001</v>
      </c>
      <c r="U94" s="39">
        <f t="shared" si="9"/>
        <v>12.100000000000001</v>
      </c>
      <c r="V94" s="39">
        <f t="shared" si="9"/>
        <v>12.14</v>
      </c>
      <c r="W94" s="39">
        <f t="shared" si="9"/>
        <v>12.25</v>
      </c>
      <c r="X94" s="39">
        <f t="shared" si="9"/>
        <v>12.149999999999999</v>
      </c>
      <c r="Y94" s="39">
        <f t="shared" si="9"/>
        <v>12.39</v>
      </c>
      <c r="Z94" s="39">
        <f t="shared" si="9"/>
        <v>12.43</v>
      </c>
      <c r="AA94" s="39">
        <f t="shared" si="9"/>
        <v>12.159999999999997</v>
      </c>
      <c r="AB94" s="40">
        <f t="shared" si="9"/>
        <v>12.469999999999999</v>
      </c>
    </row>
    <row r="95" spans="2:28" ht="17.25" thickTop="1" thickBot="1" x14ac:dyDescent="0.3">
      <c r="B95" s="41" t="str">
        <f t="shared" si="4"/>
        <v>22.04.2022</v>
      </c>
      <c r="C95" s="50">
        <f t="shared" si="5"/>
        <v>33.950000000000003</v>
      </c>
      <c r="D95" s="51">
        <f t="shared" si="6"/>
        <v>-4.870000000000001</v>
      </c>
      <c r="E95" s="56">
        <f t="shared" si="9"/>
        <v>11.25</v>
      </c>
      <c r="F95" s="39">
        <f t="shared" si="9"/>
        <v>0</v>
      </c>
      <c r="G95" s="39">
        <f t="shared" si="9"/>
        <v>0</v>
      </c>
      <c r="H95" s="39">
        <f t="shared" si="9"/>
        <v>0</v>
      </c>
      <c r="I95" s="39">
        <f t="shared" si="9"/>
        <v>0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0</v>
      </c>
      <c r="N95" s="39">
        <f t="shared" si="9"/>
        <v>0</v>
      </c>
      <c r="O95" s="39">
        <f t="shared" si="9"/>
        <v>0</v>
      </c>
      <c r="P95" s="39">
        <f t="shared" si="9"/>
        <v>0</v>
      </c>
      <c r="Q95" s="39">
        <f t="shared" si="9"/>
        <v>0</v>
      </c>
      <c r="R95" s="39">
        <f t="shared" si="9"/>
        <v>0</v>
      </c>
      <c r="S95" s="39">
        <f t="shared" si="9"/>
        <v>3.91</v>
      </c>
      <c r="T95" s="39">
        <f t="shared" si="9"/>
        <v>-4.870000000000001</v>
      </c>
      <c r="U95" s="39">
        <f t="shared" si="9"/>
        <v>0</v>
      </c>
      <c r="V95" s="39">
        <f t="shared" si="9"/>
        <v>0</v>
      </c>
      <c r="W95" s="39">
        <f t="shared" si="9"/>
        <v>0</v>
      </c>
      <c r="X95" s="39">
        <f t="shared" si="9"/>
        <v>0</v>
      </c>
      <c r="Y95" s="39">
        <f t="shared" si="9"/>
        <v>0</v>
      </c>
      <c r="Z95" s="39">
        <f t="shared" si="9"/>
        <v>0</v>
      </c>
      <c r="AA95" s="39">
        <f t="shared" si="9"/>
        <v>6.2100000000000009</v>
      </c>
      <c r="AB95" s="40">
        <f t="shared" si="9"/>
        <v>12.579999999999998</v>
      </c>
    </row>
    <row r="96" spans="2:28" ht="17.25" thickTop="1" thickBot="1" x14ac:dyDescent="0.3">
      <c r="B96" s="41" t="str">
        <f t="shared" si="4"/>
        <v>23.04.2022</v>
      </c>
      <c r="C96" s="50">
        <f t="shared" si="5"/>
        <v>144.63999999999999</v>
      </c>
      <c r="D96" s="51">
        <f t="shared" si="6"/>
        <v>-25.87</v>
      </c>
      <c r="E96" s="56">
        <f t="shared" si="9"/>
        <v>12.990000000000002</v>
      </c>
      <c r="F96" s="39">
        <f t="shared" si="9"/>
        <v>12.240000000000002</v>
      </c>
      <c r="G96" s="39">
        <f t="shared" si="9"/>
        <v>0</v>
      </c>
      <c r="H96" s="39">
        <f t="shared" si="9"/>
        <v>0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0</v>
      </c>
      <c r="N96" s="39">
        <f t="shared" si="9"/>
        <v>-9.48</v>
      </c>
      <c r="O96" s="39">
        <f t="shared" si="9"/>
        <v>11.43</v>
      </c>
      <c r="P96" s="39">
        <f t="shared" si="9"/>
        <v>8.1899999999999977</v>
      </c>
      <c r="Q96" s="39">
        <f t="shared" si="9"/>
        <v>-7.1000000000000014</v>
      </c>
      <c r="R96" s="39">
        <f t="shared" si="9"/>
        <v>3.0199999999999996</v>
      </c>
      <c r="S96" s="39">
        <f t="shared" si="9"/>
        <v>12.75</v>
      </c>
      <c r="T96" s="39">
        <f t="shared" ref="T96:AB96" si="10">T26+T61</f>
        <v>12.990000000000002</v>
      </c>
      <c r="U96" s="39">
        <f t="shared" si="10"/>
        <v>12.57</v>
      </c>
      <c r="V96" s="39">
        <f t="shared" si="10"/>
        <v>12.560000000000002</v>
      </c>
      <c r="W96" s="39">
        <f t="shared" si="10"/>
        <v>-1.3999999999999986</v>
      </c>
      <c r="X96" s="39">
        <f t="shared" si="10"/>
        <v>12.54</v>
      </c>
      <c r="Y96" s="39">
        <f t="shared" si="10"/>
        <v>12.600000000000001</v>
      </c>
      <c r="Z96" s="39">
        <f t="shared" si="10"/>
        <v>10.210000000000001</v>
      </c>
      <c r="AA96" s="39">
        <f t="shared" si="10"/>
        <v>10.549999999999997</v>
      </c>
      <c r="AB96" s="40">
        <f t="shared" si="10"/>
        <v>-7.8900000000000006</v>
      </c>
    </row>
    <row r="97" spans="2:28" ht="17.25" thickTop="1" thickBot="1" x14ac:dyDescent="0.3">
      <c r="B97" s="41" t="str">
        <f t="shared" si="4"/>
        <v>24.04.2022</v>
      </c>
      <c r="C97" s="50">
        <f t="shared" si="5"/>
        <v>0</v>
      </c>
      <c r="D97" s="51">
        <f t="shared" si="6"/>
        <v>-173.39999999999998</v>
      </c>
      <c r="E97" s="56">
        <f t="shared" ref="E97:AB104" si="11">E27+E62</f>
        <v>-5.4699999999999989</v>
      </c>
      <c r="F97" s="39">
        <f t="shared" si="11"/>
        <v>-4.6700000000000017</v>
      </c>
      <c r="G97" s="39">
        <f t="shared" si="11"/>
        <v>-7.3099999999999987</v>
      </c>
      <c r="H97" s="39">
        <f t="shared" si="11"/>
        <v>-10.16</v>
      </c>
      <c r="I97" s="39">
        <f t="shared" si="11"/>
        <v>0</v>
      </c>
      <c r="J97" s="39">
        <f t="shared" si="11"/>
        <v>0</v>
      </c>
      <c r="K97" s="39">
        <f t="shared" si="11"/>
        <v>0</v>
      </c>
      <c r="L97" s="39">
        <f t="shared" si="11"/>
        <v>-8.2800000000000011</v>
      </c>
      <c r="M97" s="39">
        <f t="shared" si="11"/>
        <v>-8.7899999999999991</v>
      </c>
      <c r="N97" s="39">
        <f t="shared" si="11"/>
        <v>-8.6700000000000017</v>
      </c>
      <c r="O97" s="39">
        <f t="shared" si="11"/>
        <v>-8.68</v>
      </c>
      <c r="P97" s="39">
        <f t="shared" si="11"/>
        <v>-8.73</v>
      </c>
      <c r="Q97" s="39">
        <f t="shared" si="11"/>
        <v>-8.66</v>
      </c>
      <c r="R97" s="39">
        <f t="shared" si="11"/>
        <v>-8.629999999999999</v>
      </c>
      <c r="S97" s="39">
        <f t="shared" si="11"/>
        <v>-8.4400000000000013</v>
      </c>
      <c r="T97" s="39">
        <f t="shared" si="11"/>
        <v>-8.2100000000000009</v>
      </c>
      <c r="U97" s="39">
        <f t="shared" si="11"/>
        <v>-8.77</v>
      </c>
      <c r="V97" s="39">
        <f t="shared" si="11"/>
        <v>-8.7100000000000009</v>
      </c>
      <c r="W97" s="39">
        <f t="shared" si="11"/>
        <v>-8.6900000000000013</v>
      </c>
      <c r="X97" s="39">
        <f t="shared" si="11"/>
        <v>-8.59</v>
      </c>
      <c r="Y97" s="39">
        <f t="shared" si="11"/>
        <v>-8.8299999999999983</v>
      </c>
      <c r="Z97" s="39">
        <f t="shared" si="11"/>
        <v>-8.6700000000000017</v>
      </c>
      <c r="AA97" s="39">
        <f t="shared" si="11"/>
        <v>-8.4899999999999984</v>
      </c>
      <c r="AB97" s="40">
        <f t="shared" si="11"/>
        <v>-7.9499999999999993</v>
      </c>
    </row>
    <row r="98" spans="2:28" ht="17.25" thickTop="1" thickBot="1" x14ac:dyDescent="0.3">
      <c r="B98" s="41" t="str">
        <f t="shared" si="4"/>
        <v>25.04.2022</v>
      </c>
      <c r="C98" s="50">
        <f t="shared" si="5"/>
        <v>5.0000000000000711E-2</v>
      </c>
      <c r="D98" s="51">
        <f t="shared" si="6"/>
        <v>-151.84</v>
      </c>
      <c r="E98" s="56">
        <f t="shared" si="11"/>
        <v>-7.3299999999999983</v>
      </c>
      <c r="F98" s="39">
        <f t="shared" si="11"/>
        <v>-9.11</v>
      </c>
      <c r="G98" s="39">
        <f t="shared" si="11"/>
        <v>0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0</v>
      </c>
      <c r="L98" s="39">
        <f t="shared" si="11"/>
        <v>-9.34</v>
      </c>
      <c r="M98" s="39">
        <f t="shared" si="11"/>
        <v>-8.6499999999999986</v>
      </c>
      <c r="N98" s="39">
        <f t="shared" si="11"/>
        <v>-8.7600000000000016</v>
      </c>
      <c r="O98" s="39">
        <f t="shared" si="11"/>
        <v>-8.7600000000000016</v>
      </c>
      <c r="P98" s="39">
        <f t="shared" si="11"/>
        <v>-8.68</v>
      </c>
      <c r="Q98" s="39">
        <f t="shared" si="11"/>
        <v>-8.4600000000000009</v>
      </c>
      <c r="R98" s="39">
        <f t="shared" si="11"/>
        <v>-8.4600000000000009</v>
      </c>
      <c r="S98" s="39">
        <f t="shared" si="11"/>
        <v>-8.4699999999999989</v>
      </c>
      <c r="T98" s="39">
        <f t="shared" si="11"/>
        <v>-8.36</v>
      </c>
      <c r="U98" s="39">
        <f t="shared" si="11"/>
        <v>-8.3299999999999983</v>
      </c>
      <c r="V98" s="39">
        <f t="shared" si="11"/>
        <v>-8.5100000000000016</v>
      </c>
      <c r="W98" s="39">
        <f t="shared" si="11"/>
        <v>-8.870000000000001</v>
      </c>
      <c r="X98" s="39">
        <f t="shared" si="11"/>
        <v>-8.64</v>
      </c>
      <c r="Y98" s="39">
        <f t="shared" si="11"/>
        <v>-8.57</v>
      </c>
      <c r="Z98" s="39">
        <f t="shared" si="11"/>
        <v>5.0000000000000711E-2</v>
      </c>
      <c r="AA98" s="39">
        <f t="shared" si="11"/>
        <v>-7.41</v>
      </c>
      <c r="AB98" s="40">
        <f t="shared" si="11"/>
        <v>-7.129999999999999</v>
      </c>
    </row>
    <row r="99" spans="2:28" ht="17.25" thickTop="1" thickBot="1" x14ac:dyDescent="0.3">
      <c r="B99" s="41" t="str">
        <f t="shared" si="4"/>
        <v>26.04.2022</v>
      </c>
      <c r="C99" s="50">
        <f t="shared" si="5"/>
        <v>21.970000000000002</v>
      </c>
      <c r="D99" s="51">
        <f t="shared" si="6"/>
        <v>-136.74</v>
      </c>
      <c r="E99" s="56">
        <f t="shared" si="11"/>
        <v>-8.2199999999999989</v>
      </c>
      <c r="F99" s="39">
        <f t="shared" si="11"/>
        <v>-0.76999999999999957</v>
      </c>
      <c r="G99" s="39">
        <f t="shared" si="11"/>
        <v>-8.5599999999999987</v>
      </c>
      <c r="H99" s="39">
        <f t="shared" si="11"/>
        <v>-9.14</v>
      </c>
      <c r="I99" s="39">
        <f t="shared" si="11"/>
        <v>0</v>
      </c>
      <c r="J99" s="39">
        <f t="shared" si="11"/>
        <v>0</v>
      </c>
      <c r="K99" s="39">
        <f t="shared" si="11"/>
        <v>-10.46</v>
      </c>
      <c r="L99" s="39">
        <f t="shared" si="11"/>
        <v>-8.379999999999999</v>
      </c>
      <c r="M99" s="39">
        <f t="shared" si="11"/>
        <v>-8.0300000000000011</v>
      </c>
      <c r="N99" s="39">
        <f t="shared" si="11"/>
        <v>-8.0100000000000016</v>
      </c>
      <c r="O99" s="39">
        <f t="shared" si="11"/>
        <v>-8.34</v>
      </c>
      <c r="P99" s="39">
        <f t="shared" si="11"/>
        <v>-8.4499999999999993</v>
      </c>
      <c r="Q99" s="39">
        <f t="shared" si="11"/>
        <v>-8.5100000000000016</v>
      </c>
      <c r="R99" s="39">
        <f t="shared" si="11"/>
        <v>-2.7300000000000004</v>
      </c>
      <c r="S99" s="39">
        <f t="shared" si="11"/>
        <v>11.880000000000003</v>
      </c>
      <c r="T99" s="39">
        <f t="shared" si="11"/>
        <v>1.1900000000000013</v>
      </c>
      <c r="U99" s="39">
        <f t="shared" si="11"/>
        <v>-2.9699999999999989</v>
      </c>
      <c r="V99" s="39">
        <f t="shared" si="11"/>
        <v>-8.52</v>
      </c>
      <c r="W99" s="39">
        <f t="shared" si="11"/>
        <v>8.8999999999999986</v>
      </c>
      <c r="X99" s="39">
        <f t="shared" si="11"/>
        <v>-8.02</v>
      </c>
      <c r="Y99" s="39">
        <f t="shared" si="11"/>
        <v>-9.0799999999999983</v>
      </c>
      <c r="Z99" s="39">
        <f t="shared" si="11"/>
        <v>-8.6900000000000013</v>
      </c>
      <c r="AA99" s="39">
        <f t="shared" si="11"/>
        <v>-3.3500000000000014</v>
      </c>
      <c r="AB99" s="40">
        <f t="shared" si="11"/>
        <v>-6.5100000000000016</v>
      </c>
    </row>
    <row r="100" spans="2:28" ht="17.25" thickTop="1" thickBot="1" x14ac:dyDescent="0.3">
      <c r="B100" s="41" t="str">
        <f t="shared" si="4"/>
        <v>27.04.2022</v>
      </c>
      <c r="C100" s="50">
        <f t="shared" si="5"/>
        <v>35.01</v>
      </c>
      <c r="D100" s="51">
        <f t="shared" si="6"/>
        <v>-39.89</v>
      </c>
      <c r="E100" s="56">
        <f t="shared" si="11"/>
        <v>5.8599999999999994</v>
      </c>
      <c r="F100" s="39">
        <f t="shared" si="11"/>
        <v>0</v>
      </c>
      <c r="G100" s="39">
        <f t="shared" si="11"/>
        <v>0</v>
      </c>
      <c r="H100" s="39">
        <f t="shared" si="11"/>
        <v>0</v>
      </c>
      <c r="I100" s="39">
        <f t="shared" si="11"/>
        <v>0</v>
      </c>
      <c r="J100" s="39">
        <f t="shared" si="11"/>
        <v>0</v>
      </c>
      <c r="K100" s="39">
        <f t="shared" si="11"/>
        <v>0</v>
      </c>
      <c r="L100" s="39">
        <f t="shared" si="11"/>
        <v>0</v>
      </c>
      <c r="M100" s="39">
        <f t="shared" si="11"/>
        <v>0</v>
      </c>
      <c r="N100" s="39">
        <f t="shared" si="11"/>
        <v>0</v>
      </c>
      <c r="O100" s="39">
        <f t="shared" si="11"/>
        <v>0</v>
      </c>
      <c r="P100" s="39">
        <f t="shared" si="11"/>
        <v>0</v>
      </c>
      <c r="Q100" s="39">
        <f t="shared" si="11"/>
        <v>0</v>
      </c>
      <c r="R100" s="39">
        <f t="shared" si="11"/>
        <v>0</v>
      </c>
      <c r="S100" s="39">
        <f t="shared" si="11"/>
        <v>-8.120000000000001</v>
      </c>
      <c r="T100" s="39">
        <f t="shared" si="11"/>
        <v>-8.7100000000000009</v>
      </c>
      <c r="U100" s="39">
        <f t="shared" si="11"/>
        <v>-5.9600000000000009</v>
      </c>
      <c r="V100" s="39">
        <f t="shared" si="11"/>
        <v>6.8500000000000014</v>
      </c>
      <c r="W100" s="39">
        <f t="shared" si="11"/>
        <v>8.7999999999999972</v>
      </c>
      <c r="X100" s="39">
        <f t="shared" si="11"/>
        <v>-3.34</v>
      </c>
      <c r="Y100" s="39">
        <f t="shared" si="11"/>
        <v>12.64</v>
      </c>
      <c r="Z100" s="39">
        <f t="shared" si="11"/>
        <v>-4.9600000000000009</v>
      </c>
      <c r="AA100" s="39">
        <f t="shared" si="11"/>
        <v>-8.8000000000000007</v>
      </c>
      <c r="AB100" s="40">
        <f t="shared" si="11"/>
        <v>0.85999999999999943</v>
      </c>
    </row>
    <row r="101" spans="2:28" ht="17.25" thickTop="1" thickBot="1" x14ac:dyDescent="0.3">
      <c r="B101" s="41" t="str">
        <f t="shared" si="4"/>
        <v>28.04.2022</v>
      </c>
      <c r="C101" s="50">
        <f t="shared" si="5"/>
        <v>66.97999999999999</v>
      </c>
      <c r="D101" s="51">
        <f t="shared" si="6"/>
        <v>-65.75</v>
      </c>
      <c r="E101" s="56">
        <f t="shared" si="11"/>
        <v>2.9400000000000013</v>
      </c>
      <c r="F101" s="39">
        <f t="shared" si="11"/>
        <v>-8.2899999999999991</v>
      </c>
      <c r="G101" s="39">
        <f t="shared" si="11"/>
        <v>0</v>
      </c>
      <c r="H101" s="39">
        <f t="shared" si="11"/>
        <v>0</v>
      </c>
      <c r="I101" s="39">
        <f t="shared" si="11"/>
        <v>0</v>
      </c>
      <c r="J101" s="39">
        <f t="shared" si="11"/>
        <v>0</v>
      </c>
      <c r="K101" s="39">
        <f t="shared" si="11"/>
        <v>0</v>
      </c>
      <c r="L101" s="39">
        <f t="shared" si="11"/>
        <v>0</v>
      </c>
      <c r="M101" s="39">
        <f t="shared" si="11"/>
        <v>-9.0399999999999991</v>
      </c>
      <c r="N101" s="39">
        <f t="shared" si="11"/>
        <v>-8.7199999999999989</v>
      </c>
      <c r="O101" s="39">
        <f t="shared" si="11"/>
        <v>-3.84</v>
      </c>
      <c r="P101" s="39">
        <f t="shared" si="11"/>
        <v>11.579999999999998</v>
      </c>
      <c r="Q101" s="39">
        <f t="shared" si="11"/>
        <v>12.340000000000003</v>
      </c>
      <c r="R101" s="39">
        <f t="shared" si="11"/>
        <v>7.8400000000000034</v>
      </c>
      <c r="S101" s="39">
        <f t="shared" si="11"/>
        <v>-7.9699999999999989</v>
      </c>
      <c r="T101" s="39">
        <f t="shared" si="11"/>
        <v>-7.7600000000000016</v>
      </c>
      <c r="U101" s="39">
        <f t="shared" si="11"/>
        <v>9.0499999999999972</v>
      </c>
      <c r="V101" s="39">
        <f t="shared" si="11"/>
        <v>4.3999999999999986</v>
      </c>
      <c r="W101" s="39">
        <f t="shared" si="11"/>
        <v>-7.7800000000000011</v>
      </c>
      <c r="X101" s="39">
        <f t="shared" si="11"/>
        <v>-2.6700000000000017</v>
      </c>
      <c r="Y101" s="39">
        <f t="shared" si="11"/>
        <v>10.530000000000001</v>
      </c>
      <c r="Z101" s="39">
        <f t="shared" si="11"/>
        <v>-4.9699999999999989</v>
      </c>
      <c r="AA101" s="39">
        <f t="shared" si="11"/>
        <v>-4.7100000000000009</v>
      </c>
      <c r="AB101" s="40">
        <f t="shared" si="11"/>
        <v>8.2999999999999972</v>
      </c>
    </row>
    <row r="102" spans="2:28" ht="17.25" thickTop="1" thickBot="1" x14ac:dyDescent="0.3">
      <c r="B102" s="41" t="str">
        <f>B67</f>
        <v>29.04.2022</v>
      </c>
      <c r="C102" s="50">
        <f t="shared" si="5"/>
        <v>54.99</v>
      </c>
      <c r="D102" s="51">
        <f t="shared" si="6"/>
        <v>-65.88</v>
      </c>
      <c r="E102" s="56">
        <f t="shared" si="11"/>
        <v>12.079999999999998</v>
      </c>
      <c r="F102" s="39">
        <f t="shared" si="11"/>
        <v>11.46</v>
      </c>
      <c r="G102" s="39">
        <f t="shared" si="11"/>
        <v>0</v>
      </c>
      <c r="H102" s="39">
        <f t="shared" si="11"/>
        <v>0</v>
      </c>
      <c r="I102" s="39">
        <f t="shared" si="11"/>
        <v>0</v>
      </c>
      <c r="J102" s="39">
        <f t="shared" si="11"/>
        <v>0</v>
      </c>
      <c r="K102" s="39">
        <f t="shared" si="11"/>
        <v>0</v>
      </c>
      <c r="L102" s="39">
        <f t="shared" si="11"/>
        <v>0</v>
      </c>
      <c r="M102" s="39">
        <f t="shared" si="11"/>
        <v>3.5399999999999991</v>
      </c>
      <c r="N102" s="39">
        <f t="shared" si="11"/>
        <v>12.240000000000002</v>
      </c>
      <c r="O102" s="39">
        <f t="shared" si="11"/>
        <v>-7.6000000000000014</v>
      </c>
      <c r="P102" s="39">
        <f t="shared" si="11"/>
        <v>-8.4600000000000009</v>
      </c>
      <c r="Q102" s="39">
        <f t="shared" si="11"/>
        <v>0.57999999999999829</v>
      </c>
      <c r="R102" s="39">
        <f t="shared" si="11"/>
        <v>0.39000000000000057</v>
      </c>
      <c r="S102" s="39">
        <f t="shared" si="11"/>
        <v>-8.9200000000000017</v>
      </c>
      <c r="T102" s="39">
        <f t="shared" si="11"/>
        <v>-8.4400000000000013</v>
      </c>
      <c r="U102" s="39">
        <f t="shared" si="11"/>
        <v>-8.07</v>
      </c>
      <c r="V102" s="39">
        <f t="shared" si="11"/>
        <v>3.1700000000000017</v>
      </c>
      <c r="W102" s="39">
        <f t="shared" si="11"/>
        <v>11.530000000000001</v>
      </c>
      <c r="X102" s="39">
        <f t="shared" si="11"/>
        <v>-8.0300000000000011</v>
      </c>
      <c r="Y102" s="39">
        <f t="shared" si="11"/>
        <v>-4.3500000000000014</v>
      </c>
      <c r="Z102" s="39">
        <f t="shared" si="11"/>
        <v>-6.6499999999999986</v>
      </c>
      <c r="AA102" s="39">
        <f t="shared" si="11"/>
        <v>-0.48000000000000043</v>
      </c>
      <c r="AB102" s="40">
        <f t="shared" si="11"/>
        <v>-4.879999999999999</v>
      </c>
    </row>
    <row r="103" spans="2:28" ht="17.25" thickTop="1" thickBot="1" x14ac:dyDescent="0.3">
      <c r="B103" s="42" t="str">
        <f t="shared" si="4"/>
        <v>30.04.2022</v>
      </c>
      <c r="C103" s="50">
        <f t="shared" si="5"/>
        <v>69.59</v>
      </c>
      <c r="D103" s="51">
        <f t="shared" si="6"/>
        <v>-50.86</v>
      </c>
      <c r="E103" s="46">
        <f t="shared" si="11"/>
        <v>12.409999999999997</v>
      </c>
      <c r="F103" s="47">
        <f t="shared" si="11"/>
        <v>9.7700000000000031</v>
      </c>
      <c r="G103" s="47">
        <f t="shared" si="11"/>
        <v>0</v>
      </c>
      <c r="H103" s="47">
        <f t="shared" si="11"/>
        <v>0</v>
      </c>
      <c r="I103" s="47">
        <f t="shared" si="11"/>
        <v>0</v>
      </c>
      <c r="J103" s="47">
        <f t="shared" si="11"/>
        <v>0</v>
      </c>
      <c r="K103" s="47">
        <f t="shared" si="11"/>
        <v>0</v>
      </c>
      <c r="L103" s="47">
        <f t="shared" si="11"/>
        <v>0</v>
      </c>
      <c r="M103" s="47">
        <f t="shared" si="11"/>
        <v>0</v>
      </c>
      <c r="N103" s="47">
        <f t="shared" si="11"/>
        <v>0</v>
      </c>
      <c r="O103" s="47">
        <f t="shared" si="11"/>
        <v>0</v>
      </c>
      <c r="P103" s="47">
        <f t="shared" si="11"/>
        <v>0</v>
      </c>
      <c r="Q103" s="47">
        <f t="shared" si="11"/>
        <v>-7.18</v>
      </c>
      <c r="R103" s="47">
        <f t="shared" si="11"/>
        <v>2.2300000000000004</v>
      </c>
      <c r="S103" s="47">
        <f t="shared" si="11"/>
        <v>-8.09</v>
      </c>
      <c r="T103" s="47">
        <f t="shared" si="11"/>
        <v>-1.2699999999999996</v>
      </c>
      <c r="U103" s="47">
        <f t="shared" si="11"/>
        <v>-8.77</v>
      </c>
      <c r="V103" s="47">
        <f t="shared" si="11"/>
        <v>-9.41</v>
      </c>
      <c r="W103" s="47">
        <f t="shared" si="11"/>
        <v>-7.2600000000000016</v>
      </c>
      <c r="X103" s="47">
        <f t="shared" si="11"/>
        <v>10.090000000000003</v>
      </c>
      <c r="Y103" s="47">
        <f t="shared" si="11"/>
        <v>12.520000000000003</v>
      </c>
      <c r="Z103" s="47">
        <f t="shared" si="11"/>
        <v>-8.879999999999999</v>
      </c>
      <c r="AA103" s="47">
        <f t="shared" si="11"/>
        <v>9.7100000000000009</v>
      </c>
      <c r="AB103" s="48">
        <f t="shared" si="11"/>
        <v>12.86</v>
      </c>
    </row>
    <row r="104" spans="2:28" ht="15.75" hidden="1" x14ac:dyDescent="0.25">
      <c r="B104" s="42" t="str">
        <f t="shared" si="4"/>
        <v>31.04.2022</v>
      </c>
      <c r="C104" s="58">
        <f t="shared" si="5"/>
        <v>0</v>
      </c>
      <c r="D104" s="59">
        <f t="shared" si="6"/>
        <v>0</v>
      </c>
      <c r="E104" s="46">
        <f t="shared" si="11"/>
        <v>0</v>
      </c>
      <c r="F104" s="47">
        <f t="shared" si="11"/>
        <v>0</v>
      </c>
      <c r="G104" s="47">
        <f t="shared" si="11"/>
        <v>0</v>
      </c>
      <c r="H104" s="47">
        <f t="shared" si="11"/>
        <v>0</v>
      </c>
      <c r="I104" s="47">
        <f t="shared" si="11"/>
        <v>0</v>
      </c>
      <c r="J104" s="47">
        <f t="shared" si="11"/>
        <v>0</v>
      </c>
      <c r="K104" s="47">
        <f t="shared" si="11"/>
        <v>0</v>
      </c>
      <c r="L104" s="47">
        <f t="shared" si="11"/>
        <v>0</v>
      </c>
      <c r="M104" s="47">
        <f t="shared" si="11"/>
        <v>0</v>
      </c>
      <c r="N104" s="47">
        <f t="shared" si="11"/>
        <v>0</v>
      </c>
      <c r="O104" s="47">
        <f t="shared" si="11"/>
        <v>0</v>
      </c>
      <c r="P104" s="47">
        <f t="shared" si="11"/>
        <v>0</v>
      </c>
      <c r="Q104" s="47">
        <f t="shared" si="11"/>
        <v>0</v>
      </c>
      <c r="R104" s="47">
        <f t="shared" si="11"/>
        <v>0</v>
      </c>
      <c r="S104" s="47">
        <f t="shared" si="11"/>
        <v>0</v>
      </c>
      <c r="T104" s="47">
        <f t="shared" si="11"/>
        <v>0</v>
      </c>
      <c r="U104" s="47">
        <f t="shared" si="11"/>
        <v>0</v>
      </c>
      <c r="V104" s="47">
        <f t="shared" si="11"/>
        <v>0</v>
      </c>
      <c r="W104" s="47">
        <f t="shared" si="11"/>
        <v>0</v>
      </c>
      <c r="X104" s="47">
        <f t="shared" si="11"/>
        <v>0</v>
      </c>
      <c r="Y104" s="47">
        <f t="shared" si="11"/>
        <v>0</v>
      </c>
      <c r="Z104" s="47">
        <f t="shared" si="11"/>
        <v>0</v>
      </c>
      <c r="AA104" s="47">
        <f t="shared" si="11"/>
        <v>0</v>
      </c>
      <c r="AB104" s="48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283D5-883A-49C9-B51B-001FB2B8365B}">
  <sheetPr codeName="Sheet4"/>
  <dimension ref="B2:AG105"/>
  <sheetViews>
    <sheetView zoomScale="85" zoomScaleNormal="85" workbookViewId="0">
      <selection activeCell="AH97" sqref="AH97"/>
    </sheetView>
  </sheetViews>
  <sheetFormatPr defaultRowHeight="15" x14ac:dyDescent="0.25"/>
  <cols>
    <col min="1" max="1" width="9.140625" style="1"/>
    <col min="2" max="2" width="18.42578125" style="1" bestFit="1" customWidth="1"/>
    <col min="3" max="28" width="8.7109375" style="1" customWidth="1"/>
    <col min="29" max="16384" width="9.140625" style="1"/>
  </cols>
  <sheetData>
    <row r="2" spans="2:28" ht="19.5" thickBot="1" x14ac:dyDescent="0.3">
      <c r="B2" s="78" t="s">
        <v>35</v>
      </c>
      <c r="C2" s="80" t="s">
        <v>36</v>
      </c>
      <c r="D2" s="81"/>
      <c r="E2" s="84" t="s">
        <v>76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01.04.2022</v>
      </c>
      <c r="C4" s="86">
        <f>SUM(E4:AB4)</f>
        <v>20</v>
      </c>
      <c r="D4" s="87"/>
      <c r="E4" s="38">
        <v>14</v>
      </c>
      <c r="F4" s="39">
        <v>0</v>
      </c>
      <c r="G4" s="39">
        <v>0</v>
      </c>
      <c r="H4" s="39">
        <v>0</v>
      </c>
      <c r="I4" s="39">
        <v>0</v>
      </c>
      <c r="J4" s="39">
        <v>3</v>
      </c>
      <c r="K4" s="39">
        <v>3</v>
      </c>
      <c r="L4" s="39">
        <v>0</v>
      </c>
      <c r="M4" s="39">
        <v>0</v>
      </c>
      <c r="N4" s="39">
        <v>0</v>
      </c>
      <c r="O4" s="39">
        <v>0</v>
      </c>
      <c r="P4" s="39">
        <v>0</v>
      </c>
      <c r="Q4" s="39">
        <v>0</v>
      </c>
      <c r="R4" s="39">
        <v>0</v>
      </c>
      <c r="S4" s="39">
        <v>0</v>
      </c>
      <c r="T4" s="39">
        <v>0</v>
      </c>
      <c r="U4" s="39">
        <v>0</v>
      </c>
      <c r="V4" s="39">
        <v>0</v>
      </c>
      <c r="W4" s="39">
        <v>0</v>
      </c>
      <c r="X4" s="39">
        <v>0</v>
      </c>
      <c r="Y4" s="39">
        <v>0</v>
      </c>
      <c r="Z4" s="39">
        <v>0</v>
      </c>
      <c r="AA4" s="39">
        <v>0</v>
      </c>
      <c r="AB4" s="40">
        <v>0</v>
      </c>
    </row>
    <row r="5" spans="2:28" ht="17.25" thickTop="1" thickBot="1" x14ac:dyDescent="0.3">
      <c r="B5" s="41" t="str">
        <f>'Angazirana aFRR energija'!B5</f>
        <v>02.04.2022</v>
      </c>
      <c r="C5" s="86">
        <f>SUM(E5:AB5)</f>
        <v>17</v>
      </c>
      <c r="D5" s="87"/>
      <c r="E5" s="38">
        <v>0</v>
      </c>
      <c r="F5" s="39">
        <v>0</v>
      </c>
      <c r="G5" s="39">
        <v>0</v>
      </c>
      <c r="H5" s="39">
        <v>0</v>
      </c>
      <c r="I5" s="39">
        <v>0</v>
      </c>
      <c r="J5" s="39">
        <v>17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40">
        <v>0</v>
      </c>
    </row>
    <row r="6" spans="2:28" ht="17.25" thickTop="1" thickBot="1" x14ac:dyDescent="0.3">
      <c r="B6" s="41" t="str">
        <f>'Angazirana aFRR energija'!B6</f>
        <v>03.04.2022</v>
      </c>
      <c r="C6" s="86">
        <f t="shared" ref="C6:C33" si="0">SUM(E6:AB6)</f>
        <v>525</v>
      </c>
      <c r="D6" s="87"/>
      <c r="E6" s="38">
        <v>0</v>
      </c>
      <c r="F6" s="39">
        <v>10</v>
      </c>
      <c r="G6" s="39">
        <v>24</v>
      </c>
      <c r="H6" s="39">
        <v>38</v>
      </c>
      <c r="I6" s="39">
        <v>55</v>
      </c>
      <c r="J6" s="39">
        <v>55</v>
      </c>
      <c r="K6" s="39">
        <v>26</v>
      </c>
      <c r="L6" s="39">
        <v>0</v>
      </c>
      <c r="M6" s="39">
        <v>0</v>
      </c>
      <c r="N6" s="39">
        <v>0</v>
      </c>
      <c r="O6" s="39">
        <v>0</v>
      </c>
      <c r="P6" s="39">
        <v>4</v>
      </c>
      <c r="Q6" s="39">
        <v>30</v>
      </c>
      <c r="R6" s="39">
        <v>35</v>
      </c>
      <c r="S6" s="39">
        <v>40</v>
      </c>
      <c r="T6" s="39">
        <v>32</v>
      </c>
      <c r="U6" s="39">
        <v>34</v>
      </c>
      <c r="V6" s="39">
        <v>35</v>
      </c>
      <c r="W6" s="39">
        <v>35</v>
      </c>
      <c r="X6" s="39">
        <v>10</v>
      </c>
      <c r="Y6" s="39">
        <v>10</v>
      </c>
      <c r="Z6" s="39">
        <v>22</v>
      </c>
      <c r="AA6" s="39">
        <v>20</v>
      </c>
      <c r="AB6" s="40">
        <v>10</v>
      </c>
    </row>
    <row r="7" spans="2:28" ht="17.25" thickTop="1" thickBot="1" x14ac:dyDescent="0.3">
      <c r="B7" s="41" t="str">
        <f>'Angazirana aFRR energija'!B7</f>
        <v>04.04.2022</v>
      </c>
      <c r="C7" s="86">
        <f t="shared" si="0"/>
        <v>373</v>
      </c>
      <c r="D7" s="87"/>
      <c r="E7" s="38">
        <v>15</v>
      </c>
      <c r="F7" s="39">
        <v>4</v>
      </c>
      <c r="G7" s="39">
        <v>0</v>
      </c>
      <c r="H7" s="39">
        <v>0</v>
      </c>
      <c r="I7" s="39">
        <v>8</v>
      </c>
      <c r="J7" s="39">
        <v>10</v>
      </c>
      <c r="K7" s="39">
        <v>23</v>
      </c>
      <c r="L7" s="39">
        <v>20</v>
      </c>
      <c r="M7" s="39">
        <v>23</v>
      </c>
      <c r="N7" s="39">
        <v>30</v>
      </c>
      <c r="O7" s="39">
        <v>30</v>
      </c>
      <c r="P7" s="39">
        <v>20</v>
      </c>
      <c r="Q7" s="39">
        <v>25</v>
      </c>
      <c r="R7" s="39">
        <v>30</v>
      </c>
      <c r="S7" s="39">
        <v>0</v>
      </c>
      <c r="T7" s="39">
        <v>10</v>
      </c>
      <c r="U7" s="39">
        <v>20</v>
      </c>
      <c r="V7" s="39">
        <v>30</v>
      </c>
      <c r="W7" s="39">
        <v>20</v>
      </c>
      <c r="X7" s="39">
        <v>8</v>
      </c>
      <c r="Y7" s="39">
        <v>22</v>
      </c>
      <c r="Z7" s="39">
        <v>25</v>
      </c>
      <c r="AA7" s="39">
        <v>0</v>
      </c>
      <c r="AB7" s="40">
        <v>0</v>
      </c>
    </row>
    <row r="8" spans="2:28" ht="17.25" thickTop="1" thickBot="1" x14ac:dyDescent="0.3">
      <c r="B8" s="41" t="str">
        <f>'Angazirana aFRR energija'!B8</f>
        <v>05.04.2022</v>
      </c>
      <c r="C8" s="86">
        <f t="shared" si="0"/>
        <v>290</v>
      </c>
      <c r="D8" s="87"/>
      <c r="E8" s="38">
        <v>0</v>
      </c>
      <c r="F8" s="39">
        <v>0</v>
      </c>
      <c r="G8" s="39">
        <v>0</v>
      </c>
      <c r="H8" s="39">
        <v>14</v>
      </c>
      <c r="I8" s="39">
        <v>42</v>
      </c>
      <c r="J8" s="39">
        <v>27</v>
      </c>
      <c r="K8" s="39">
        <v>22</v>
      </c>
      <c r="L8" s="39">
        <v>30</v>
      </c>
      <c r="M8" s="39">
        <v>17</v>
      </c>
      <c r="N8" s="39">
        <v>20</v>
      </c>
      <c r="O8" s="39">
        <v>7</v>
      </c>
      <c r="P8" s="39">
        <v>40</v>
      </c>
      <c r="Q8" s="39">
        <v>12</v>
      </c>
      <c r="R8" s="39">
        <v>0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4</v>
      </c>
      <c r="AB8" s="40">
        <v>55</v>
      </c>
    </row>
    <row r="9" spans="2:28" ht="17.25" thickTop="1" thickBot="1" x14ac:dyDescent="0.3">
      <c r="B9" s="41" t="str">
        <f>'Angazirana aFRR energija'!B9</f>
        <v>06.04.2022</v>
      </c>
      <c r="C9" s="86">
        <f t="shared" si="0"/>
        <v>89</v>
      </c>
      <c r="D9" s="87"/>
      <c r="E9" s="38">
        <v>3</v>
      </c>
      <c r="F9" s="39">
        <v>5</v>
      </c>
      <c r="G9" s="39">
        <v>0</v>
      </c>
      <c r="H9" s="39">
        <v>0</v>
      </c>
      <c r="I9" s="39">
        <v>17</v>
      </c>
      <c r="J9" s="39">
        <v>20</v>
      </c>
      <c r="K9" s="39">
        <v>0</v>
      </c>
      <c r="L9" s="39">
        <v>4</v>
      </c>
      <c r="M9" s="39">
        <v>20</v>
      </c>
      <c r="N9" s="39">
        <v>20</v>
      </c>
      <c r="O9" s="39">
        <v>0</v>
      </c>
      <c r="P9" s="39">
        <v>0</v>
      </c>
      <c r="Q9" s="39">
        <v>0</v>
      </c>
      <c r="R9" s="39">
        <v>0</v>
      </c>
      <c r="S9" s="39">
        <v>0</v>
      </c>
      <c r="T9" s="39">
        <v>0</v>
      </c>
      <c r="U9" s="39">
        <v>0</v>
      </c>
      <c r="V9" s="39">
        <v>0</v>
      </c>
      <c r="W9" s="39">
        <v>0</v>
      </c>
      <c r="X9" s="39">
        <v>0</v>
      </c>
      <c r="Y9" s="39">
        <v>0</v>
      </c>
      <c r="Z9" s="39">
        <v>0</v>
      </c>
      <c r="AA9" s="39">
        <v>0</v>
      </c>
      <c r="AB9" s="40">
        <v>0</v>
      </c>
    </row>
    <row r="10" spans="2:28" ht="17.25" thickTop="1" thickBot="1" x14ac:dyDescent="0.3">
      <c r="B10" s="41" t="str">
        <f>'Angazirana aFRR energija'!B10</f>
        <v>07.04.2022</v>
      </c>
      <c r="C10" s="86">
        <f t="shared" si="0"/>
        <v>152</v>
      </c>
      <c r="D10" s="87"/>
      <c r="E10" s="38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1</v>
      </c>
      <c r="L10" s="39">
        <v>11</v>
      </c>
      <c r="M10" s="39">
        <v>20</v>
      </c>
      <c r="N10" s="39">
        <v>20</v>
      </c>
      <c r="O10" s="39">
        <v>16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10</v>
      </c>
      <c r="V10" s="39">
        <v>16</v>
      </c>
      <c r="W10" s="39">
        <v>18</v>
      </c>
      <c r="X10" s="39">
        <v>22</v>
      </c>
      <c r="Y10" s="39">
        <v>0</v>
      </c>
      <c r="Z10" s="39">
        <v>0</v>
      </c>
      <c r="AA10" s="39">
        <v>0</v>
      </c>
      <c r="AB10" s="40">
        <v>18</v>
      </c>
    </row>
    <row r="11" spans="2:28" ht="17.25" thickTop="1" thickBot="1" x14ac:dyDescent="0.3">
      <c r="B11" s="41" t="str">
        <f>'Angazirana aFRR energija'!B11</f>
        <v>08.04.2022</v>
      </c>
      <c r="C11" s="86">
        <f t="shared" si="0"/>
        <v>54</v>
      </c>
      <c r="D11" s="87"/>
      <c r="E11" s="38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14</v>
      </c>
      <c r="L11" s="39">
        <v>20</v>
      </c>
      <c r="M11" s="39">
        <v>20</v>
      </c>
      <c r="N11" s="39">
        <v>0</v>
      </c>
      <c r="O11" s="39">
        <v>0</v>
      </c>
      <c r="P11" s="39">
        <v>0</v>
      </c>
      <c r="Q11" s="39">
        <v>0</v>
      </c>
      <c r="R11" s="39">
        <v>0</v>
      </c>
      <c r="S11" s="39">
        <v>0</v>
      </c>
      <c r="T11" s="39">
        <v>0</v>
      </c>
      <c r="U11" s="39">
        <v>0</v>
      </c>
      <c r="V11" s="39">
        <v>0</v>
      </c>
      <c r="W11" s="39">
        <v>0</v>
      </c>
      <c r="X11" s="39">
        <v>0</v>
      </c>
      <c r="Y11" s="39">
        <v>0</v>
      </c>
      <c r="Z11" s="39">
        <v>0</v>
      </c>
      <c r="AA11" s="39">
        <v>0</v>
      </c>
      <c r="AB11" s="40">
        <v>0</v>
      </c>
    </row>
    <row r="12" spans="2:28" ht="17.25" thickTop="1" thickBot="1" x14ac:dyDescent="0.3">
      <c r="B12" s="41" t="str">
        <f>'Angazirana aFRR energija'!B12</f>
        <v>09.04.2022</v>
      </c>
      <c r="C12" s="86">
        <f t="shared" si="0"/>
        <v>0</v>
      </c>
      <c r="D12" s="87"/>
      <c r="E12" s="38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40">
        <v>0</v>
      </c>
    </row>
    <row r="13" spans="2:28" ht="16.5" customHeight="1" thickTop="1" thickBot="1" x14ac:dyDescent="0.3">
      <c r="B13" s="41" t="str">
        <f>'Angazirana aFRR energija'!B13</f>
        <v>10.04.2022</v>
      </c>
      <c r="C13" s="86">
        <f t="shared" si="0"/>
        <v>332</v>
      </c>
      <c r="D13" s="87"/>
      <c r="E13" s="38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  <c r="N13" s="39">
        <v>0</v>
      </c>
      <c r="O13" s="39">
        <v>15</v>
      </c>
      <c r="P13" s="39">
        <v>40</v>
      </c>
      <c r="Q13" s="39">
        <v>40</v>
      </c>
      <c r="R13" s="39">
        <v>40</v>
      </c>
      <c r="S13" s="39">
        <v>45</v>
      </c>
      <c r="T13" s="39">
        <v>20</v>
      </c>
      <c r="U13" s="39">
        <v>43</v>
      </c>
      <c r="V13" s="39">
        <v>45</v>
      </c>
      <c r="W13" s="39">
        <v>40</v>
      </c>
      <c r="X13" s="39">
        <v>4</v>
      </c>
      <c r="Y13" s="39">
        <v>0</v>
      </c>
      <c r="Z13" s="39">
        <v>0</v>
      </c>
      <c r="AA13" s="39">
        <v>0</v>
      </c>
      <c r="AB13" s="40">
        <v>0</v>
      </c>
    </row>
    <row r="14" spans="2:28" ht="17.25" thickTop="1" thickBot="1" x14ac:dyDescent="0.3">
      <c r="B14" s="41" t="str">
        <f>'Angazirana aFRR energija'!B14</f>
        <v>11.04.2022</v>
      </c>
      <c r="C14" s="86">
        <f t="shared" si="0"/>
        <v>185</v>
      </c>
      <c r="D14" s="87"/>
      <c r="E14" s="38">
        <v>0</v>
      </c>
      <c r="F14" s="39">
        <v>0</v>
      </c>
      <c r="G14" s="39">
        <v>0</v>
      </c>
      <c r="H14" s="39">
        <v>0</v>
      </c>
      <c r="I14" s="39">
        <v>0</v>
      </c>
      <c r="J14" s="39">
        <v>9</v>
      </c>
      <c r="K14" s="39">
        <v>9</v>
      </c>
      <c r="L14" s="39">
        <v>20</v>
      </c>
      <c r="M14" s="39">
        <v>25</v>
      </c>
      <c r="N14" s="39">
        <v>25</v>
      </c>
      <c r="O14" s="39">
        <v>25</v>
      </c>
      <c r="P14" s="39">
        <v>20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1</v>
      </c>
      <c r="X14" s="39">
        <v>0</v>
      </c>
      <c r="Y14" s="39">
        <v>6</v>
      </c>
      <c r="Z14" s="39">
        <v>35</v>
      </c>
      <c r="AA14" s="39">
        <v>2</v>
      </c>
      <c r="AB14" s="40">
        <v>8</v>
      </c>
    </row>
    <row r="15" spans="2:28" ht="17.25" thickTop="1" thickBot="1" x14ac:dyDescent="0.3">
      <c r="B15" s="41" t="str">
        <f>'Angazirana aFRR energija'!B15</f>
        <v>12.04.2022</v>
      </c>
      <c r="C15" s="86">
        <f t="shared" si="0"/>
        <v>405</v>
      </c>
      <c r="D15" s="87"/>
      <c r="E15" s="38">
        <v>0</v>
      </c>
      <c r="F15" s="39">
        <v>13</v>
      </c>
      <c r="G15" s="39">
        <v>26</v>
      </c>
      <c r="H15" s="39">
        <v>44</v>
      </c>
      <c r="I15" s="39">
        <v>39</v>
      </c>
      <c r="J15" s="39">
        <v>0</v>
      </c>
      <c r="K15" s="39">
        <v>0</v>
      </c>
      <c r="L15" s="39">
        <v>0</v>
      </c>
      <c r="M15" s="39">
        <v>0</v>
      </c>
      <c r="N15" s="39">
        <v>0</v>
      </c>
      <c r="O15" s="39">
        <v>0</v>
      </c>
      <c r="P15" s="39">
        <v>20</v>
      </c>
      <c r="Q15" s="39">
        <v>0</v>
      </c>
      <c r="R15" s="39">
        <v>0</v>
      </c>
      <c r="S15" s="39">
        <v>0</v>
      </c>
      <c r="T15" s="39">
        <v>0</v>
      </c>
      <c r="U15" s="39">
        <v>0</v>
      </c>
      <c r="V15" s="39">
        <v>0</v>
      </c>
      <c r="W15" s="39">
        <v>31</v>
      </c>
      <c r="X15" s="39">
        <v>40</v>
      </c>
      <c r="Y15" s="39">
        <v>61</v>
      </c>
      <c r="Z15" s="39">
        <v>72</v>
      </c>
      <c r="AA15" s="39">
        <v>29</v>
      </c>
      <c r="AB15" s="40">
        <v>30</v>
      </c>
    </row>
    <row r="16" spans="2:28" ht="17.25" thickTop="1" thickBot="1" x14ac:dyDescent="0.3">
      <c r="B16" s="41" t="str">
        <f>'Angazirana aFRR energija'!B16</f>
        <v>13.04.2022</v>
      </c>
      <c r="C16" s="86">
        <f t="shared" si="0"/>
        <v>287</v>
      </c>
      <c r="D16" s="87"/>
      <c r="E16" s="38">
        <v>20</v>
      </c>
      <c r="F16" s="39">
        <v>24</v>
      </c>
      <c r="G16" s="39">
        <v>31</v>
      </c>
      <c r="H16" s="39">
        <v>11</v>
      </c>
      <c r="I16" s="39">
        <v>15</v>
      </c>
      <c r="J16" s="39">
        <v>0</v>
      </c>
      <c r="K16" s="39">
        <v>0</v>
      </c>
      <c r="L16" s="39">
        <v>0</v>
      </c>
      <c r="M16" s="39">
        <v>0</v>
      </c>
      <c r="N16" s="39">
        <v>18</v>
      </c>
      <c r="O16" s="39">
        <v>20</v>
      </c>
      <c r="P16" s="39">
        <v>20</v>
      </c>
      <c r="Q16" s="39">
        <v>20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36</v>
      </c>
      <c r="AA16" s="39">
        <v>16</v>
      </c>
      <c r="AB16" s="40">
        <v>56</v>
      </c>
    </row>
    <row r="17" spans="2:28" ht="17.25" thickTop="1" thickBot="1" x14ac:dyDescent="0.3">
      <c r="B17" s="41" t="str">
        <f>'Angazirana aFRR energija'!B17</f>
        <v>14.04.2022</v>
      </c>
      <c r="C17" s="86">
        <f t="shared" si="0"/>
        <v>75</v>
      </c>
      <c r="D17" s="87"/>
      <c r="E17" s="38">
        <v>0</v>
      </c>
      <c r="F17" s="39">
        <v>0</v>
      </c>
      <c r="G17" s="39">
        <v>20</v>
      </c>
      <c r="H17" s="39">
        <v>20</v>
      </c>
      <c r="I17" s="39">
        <v>25</v>
      </c>
      <c r="J17" s="39">
        <v>2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8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40">
        <v>0</v>
      </c>
    </row>
    <row r="18" spans="2:28" ht="17.25" thickTop="1" thickBot="1" x14ac:dyDescent="0.3">
      <c r="B18" s="41" t="str">
        <f>'Angazirana aFRR energija'!B18</f>
        <v>15.04.2022</v>
      </c>
      <c r="C18" s="86">
        <f t="shared" si="0"/>
        <v>151</v>
      </c>
      <c r="D18" s="87"/>
      <c r="E18" s="38">
        <v>4</v>
      </c>
      <c r="F18" s="39">
        <v>0</v>
      </c>
      <c r="G18" s="39">
        <v>0</v>
      </c>
      <c r="H18" s="39">
        <v>13</v>
      </c>
      <c r="I18" s="39">
        <v>39</v>
      </c>
      <c r="J18" s="39">
        <v>24</v>
      </c>
      <c r="K18" s="39">
        <v>0</v>
      </c>
      <c r="L18" s="39">
        <v>0</v>
      </c>
      <c r="M18" s="39">
        <v>0</v>
      </c>
      <c r="N18" s="39">
        <v>0</v>
      </c>
      <c r="O18" s="39">
        <v>0</v>
      </c>
      <c r="P18" s="39">
        <v>0</v>
      </c>
      <c r="Q18" s="39">
        <v>0</v>
      </c>
      <c r="R18" s="39">
        <v>0</v>
      </c>
      <c r="S18" s="39">
        <v>0</v>
      </c>
      <c r="T18" s="39">
        <v>0</v>
      </c>
      <c r="U18" s="39">
        <v>0</v>
      </c>
      <c r="V18" s="39">
        <v>0</v>
      </c>
      <c r="W18" s="39">
        <v>0</v>
      </c>
      <c r="X18" s="39">
        <v>0</v>
      </c>
      <c r="Y18" s="39">
        <v>3</v>
      </c>
      <c r="Z18" s="39">
        <v>32</v>
      </c>
      <c r="AA18" s="39">
        <v>9</v>
      </c>
      <c r="AB18" s="40">
        <v>27</v>
      </c>
    </row>
    <row r="19" spans="2:28" ht="17.25" thickTop="1" thickBot="1" x14ac:dyDescent="0.3">
      <c r="B19" s="41" t="str">
        <f>'Angazirana aFRR energija'!B19</f>
        <v>16.04.2022</v>
      </c>
      <c r="C19" s="86">
        <f t="shared" si="0"/>
        <v>6</v>
      </c>
      <c r="D19" s="87"/>
      <c r="E19" s="38">
        <v>0</v>
      </c>
      <c r="F19" s="39">
        <v>0</v>
      </c>
      <c r="G19" s="39">
        <v>0</v>
      </c>
      <c r="H19" s="39">
        <v>6</v>
      </c>
      <c r="I19" s="39">
        <v>0</v>
      </c>
      <c r="J19" s="39">
        <v>0</v>
      </c>
      <c r="K19" s="39">
        <v>0</v>
      </c>
      <c r="L19" s="39">
        <v>0</v>
      </c>
      <c r="M19" s="39">
        <v>0</v>
      </c>
      <c r="N19" s="39">
        <v>0</v>
      </c>
      <c r="O19" s="39">
        <v>0</v>
      </c>
      <c r="P19" s="39">
        <v>0</v>
      </c>
      <c r="Q19" s="39">
        <v>0</v>
      </c>
      <c r="R19" s="39">
        <v>0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0</v>
      </c>
      <c r="AB19" s="40">
        <v>0</v>
      </c>
    </row>
    <row r="20" spans="2:28" ht="17.25" thickTop="1" thickBot="1" x14ac:dyDescent="0.3">
      <c r="B20" s="41" t="str">
        <f>'Angazirana aFRR energija'!B20</f>
        <v>17.04.2022</v>
      </c>
      <c r="C20" s="86">
        <f t="shared" si="0"/>
        <v>203</v>
      </c>
      <c r="D20" s="87"/>
      <c r="E20" s="38">
        <v>0</v>
      </c>
      <c r="F20" s="39">
        <v>0</v>
      </c>
      <c r="G20" s="39">
        <v>10</v>
      </c>
      <c r="H20" s="39">
        <v>6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39">
        <v>2</v>
      </c>
      <c r="Q20" s="39">
        <v>10</v>
      </c>
      <c r="R20" s="39">
        <v>12</v>
      </c>
      <c r="S20" s="39">
        <v>10</v>
      </c>
      <c r="T20" s="39">
        <v>20</v>
      </c>
      <c r="U20" s="39">
        <v>54</v>
      </c>
      <c r="V20" s="39">
        <v>54</v>
      </c>
      <c r="W20" s="39">
        <v>7</v>
      </c>
      <c r="X20" s="39">
        <v>0</v>
      </c>
      <c r="Y20" s="39">
        <v>0</v>
      </c>
      <c r="Z20" s="39">
        <v>0</v>
      </c>
      <c r="AA20" s="39">
        <v>10</v>
      </c>
      <c r="AB20" s="40">
        <v>8</v>
      </c>
    </row>
    <row r="21" spans="2:28" ht="17.25" thickTop="1" thickBot="1" x14ac:dyDescent="0.3">
      <c r="B21" s="41" t="str">
        <f>'Angazirana aFRR energija'!B21</f>
        <v>18.04.2022</v>
      </c>
      <c r="C21" s="86">
        <f t="shared" si="0"/>
        <v>660</v>
      </c>
      <c r="D21" s="87"/>
      <c r="E21" s="38">
        <v>20</v>
      </c>
      <c r="F21" s="39">
        <v>30</v>
      </c>
      <c r="G21" s="39">
        <v>24</v>
      </c>
      <c r="H21" s="39">
        <v>0</v>
      </c>
      <c r="I21" s="39">
        <v>0</v>
      </c>
      <c r="J21" s="39">
        <v>0</v>
      </c>
      <c r="K21" s="39">
        <v>0</v>
      </c>
      <c r="L21" s="39">
        <v>8</v>
      </c>
      <c r="M21" s="39">
        <v>12</v>
      </c>
      <c r="N21" s="39">
        <v>8</v>
      </c>
      <c r="O21" s="39">
        <v>15</v>
      </c>
      <c r="P21" s="39">
        <v>33</v>
      </c>
      <c r="Q21" s="39">
        <v>48</v>
      </c>
      <c r="R21" s="39">
        <v>54</v>
      </c>
      <c r="S21" s="39">
        <v>24</v>
      </c>
      <c r="T21" s="39">
        <v>35</v>
      </c>
      <c r="U21" s="39">
        <v>70</v>
      </c>
      <c r="V21" s="39">
        <v>70</v>
      </c>
      <c r="W21" s="39">
        <v>70</v>
      </c>
      <c r="X21" s="39">
        <v>48</v>
      </c>
      <c r="Y21" s="39">
        <v>0</v>
      </c>
      <c r="Z21" s="39">
        <v>19</v>
      </c>
      <c r="AA21" s="39">
        <v>15</v>
      </c>
      <c r="AB21" s="40">
        <v>57</v>
      </c>
    </row>
    <row r="22" spans="2:28" ht="17.25" thickTop="1" thickBot="1" x14ac:dyDescent="0.3">
      <c r="B22" s="41" t="str">
        <f>'Angazirana aFRR energija'!B22</f>
        <v>19.04.2022</v>
      </c>
      <c r="C22" s="86">
        <f t="shared" si="0"/>
        <v>394</v>
      </c>
      <c r="D22" s="87"/>
      <c r="E22" s="38">
        <v>58</v>
      </c>
      <c r="F22" s="39">
        <v>45</v>
      </c>
      <c r="G22" s="39">
        <v>3</v>
      </c>
      <c r="H22" s="39">
        <v>0</v>
      </c>
      <c r="I22" s="39">
        <v>0</v>
      </c>
      <c r="J22" s="39">
        <v>0</v>
      </c>
      <c r="K22" s="39">
        <v>0</v>
      </c>
      <c r="L22" s="39">
        <v>10</v>
      </c>
      <c r="M22" s="39">
        <v>24</v>
      </c>
      <c r="N22" s="39">
        <v>50</v>
      </c>
      <c r="O22" s="39">
        <v>50</v>
      </c>
      <c r="P22" s="39">
        <v>50</v>
      </c>
      <c r="Q22" s="39">
        <v>50</v>
      </c>
      <c r="R22" s="39">
        <v>37</v>
      </c>
      <c r="S22" s="39">
        <v>2</v>
      </c>
      <c r="T22" s="39">
        <v>0</v>
      </c>
      <c r="U22" s="39">
        <v>0</v>
      </c>
      <c r="V22" s="39">
        <v>15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40">
        <v>0</v>
      </c>
    </row>
    <row r="23" spans="2:28" ht="17.25" thickTop="1" thickBot="1" x14ac:dyDescent="0.3">
      <c r="B23" s="41" t="str">
        <f>'Angazirana aFRR energija'!B23</f>
        <v>20.04.2022</v>
      </c>
      <c r="C23" s="86">
        <f t="shared" si="0"/>
        <v>186</v>
      </c>
      <c r="D23" s="87"/>
      <c r="E23" s="38">
        <v>3</v>
      </c>
      <c r="F23" s="39">
        <v>0</v>
      </c>
      <c r="G23" s="39">
        <v>30</v>
      </c>
      <c r="H23" s="39">
        <v>0</v>
      </c>
      <c r="I23" s="39">
        <v>0</v>
      </c>
      <c r="J23" s="39">
        <v>0</v>
      </c>
      <c r="K23" s="39">
        <v>0</v>
      </c>
      <c r="L23" s="39">
        <v>0</v>
      </c>
      <c r="M23" s="39">
        <v>13</v>
      </c>
      <c r="N23" s="39">
        <v>0</v>
      </c>
      <c r="O23" s="39">
        <v>0</v>
      </c>
      <c r="P23" s="39">
        <v>0</v>
      </c>
      <c r="Q23" s="39">
        <v>0</v>
      </c>
      <c r="R23" s="39">
        <v>0</v>
      </c>
      <c r="S23" s="39">
        <v>0</v>
      </c>
      <c r="T23" s="39">
        <v>0</v>
      </c>
      <c r="U23" s="39">
        <v>52</v>
      </c>
      <c r="V23" s="39">
        <v>52</v>
      </c>
      <c r="W23" s="39">
        <v>23</v>
      </c>
      <c r="X23" s="39">
        <v>13</v>
      </c>
      <c r="Y23" s="39">
        <v>0</v>
      </c>
      <c r="Z23" s="39">
        <v>0</v>
      </c>
      <c r="AA23" s="39">
        <v>0</v>
      </c>
      <c r="AB23" s="40">
        <v>0</v>
      </c>
    </row>
    <row r="24" spans="2:28" ht="17.25" thickTop="1" thickBot="1" x14ac:dyDescent="0.3">
      <c r="B24" s="41" t="str">
        <f>'Angazirana aFRR energija'!B24</f>
        <v>21.04.2022</v>
      </c>
      <c r="C24" s="86">
        <f t="shared" si="0"/>
        <v>637</v>
      </c>
      <c r="D24" s="87"/>
      <c r="E24" s="38">
        <v>21</v>
      </c>
      <c r="F24" s="39">
        <v>53</v>
      </c>
      <c r="G24" s="39">
        <v>11</v>
      </c>
      <c r="H24" s="39">
        <v>0</v>
      </c>
      <c r="I24" s="39">
        <v>11</v>
      </c>
      <c r="J24" s="39">
        <v>43</v>
      </c>
      <c r="K24" s="39">
        <v>25</v>
      </c>
      <c r="L24" s="39">
        <v>50</v>
      </c>
      <c r="M24" s="39">
        <v>41</v>
      </c>
      <c r="N24" s="39">
        <v>40</v>
      </c>
      <c r="O24" s="39">
        <v>50</v>
      </c>
      <c r="P24" s="39">
        <v>45</v>
      </c>
      <c r="Q24" s="39">
        <v>40</v>
      </c>
      <c r="R24" s="39">
        <v>25</v>
      </c>
      <c r="S24" s="39">
        <v>14</v>
      </c>
      <c r="T24" s="39">
        <v>20</v>
      </c>
      <c r="U24" s="39">
        <v>25</v>
      </c>
      <c r="V24" s="39">
        <v>30</v>
      </c>
      <c r="W24" s="39">
        <v>50</v>
      </c>
      <c r="X24" s="39">
        <v>4</v>
      </c>
      <c r="Y24" s="39">
        <v>16</v>
      </c>
      <c r="Z24" s="39">
        <v>16</v>
      </c>
      <c r="AA24" s="39">
        <v>0</v>
      </c>
      <c r="AB24" s="40">
        <v>7</v>
      </c>
    </row>
    <row r="25" spans="2:28" ht="17.25" thickTop="1" thickBot="1" x14ac:dyDescent="0.3">
      <c r="B25" s="41" t="str">
        <f>'Angazirana aFRR energija'!B25</f>
        <v>22.04.2022</v>
      </c>
      <c r="C25" s="86">
        <f t="shared" si="0"/>
        <v>313</v>
      </c>
      <c r="D25" s="87"/>
      <c r="E25" s="38">
        <v>49</v>
      </c>
      <c r="F25" s="39">
        <v>30</v>
      </c>
      <c r="G25" s="39">
        <v>52</v>
      </c>
      <c r="H25" s="39">
        <v>51</v>
      </c>
      <c r="I25" s="39">
        <v>6</v>
      </c>
      <c r="J25" s="39">
        <v>0</v>
      </c>
      <c r="K25" s="39">
        <v>0</v>
      </c>
      <c r="L25" s="39">
        <v>0</v>
      </c>
      <c r="M25" s="39">
        <v>0</v>
      </c>
      <c r="N25" s="39">
        <v>0</v>
      </c>
      <c r="O25" s="39">
        <v>0</v>
      </c>
      <c r="P25" s="39">
        <v>0</v>
      </c>
      <c r="Q25" s="39">
        <v>0</v>
      </c>
      <c r="R25" s="39">
        <v>0</v>
      </c>
      <c r="S25" s="39">
        <v>0</v>
      </c>
      <c r="T25" s="39">
        <v>0</v>
      </c>
      <c r="U25" s="39">
        <v>0</v>
      </c>
      <c r="V25" s="39">
        <v>0</v>
      </c>
      <c r="W25" s="39">
        <v>13</v>
      </c>
      <c r="X25" s="39">
        <v>33</v>
      </c>
      <c r="Y25" s="39">
        <v>5</v>
      </c>
      <c r="Z25" s="39">
        <v>0</v>
      </c>
      <c r="AA25" s="39">
        <v>16</v>
      </c>
      <c r="AB25" s="40">
        <v>58</v>
      </c>
    </row>
    <row r="26" spans="2:28" ht="17.25" thickTop="1" thickBot="1" x14ac:dyDescent="0.3">
      <c r="B26" s="41" t="str">
        <f>'Angazirana aFRR energija'!B26</f>
        <v>23.04.2022</v>
      </c>
      <c r="C26" s="86">
        <f t="shared" si="0"/>
        <v>326</v>
      </c>
      <c r="D26" s="87"/>
      <c r="E26" s="38">
        <v>39</v>
      </c>
      <c r="F26" s="39">
        <v>70</v>
      </c>
      <c r="G26" s="39">
        <v>37</v>
      </c>
      <c r="H26" s="39">
        <v>4</v>
      </c>
      <c r="I26" s="39">
        <v>0</v>
      </c>
      <c r="J26" s="39">
        <v>0</v>
      </c>
      <c r="K26" s="39">
        <v>0</v>
      </c>
      <c r="L26" s="39">
        <v>0</v>
      </c>
      <c r="M26" s="39">
        <v>1</v>
      </c>
      <c r="N26" s="39">
        <v>0</v>
      </c>
      <c r="O26" s="39">
        <v>0</v>
      </c>
      <c r="P26" s="39">
        <v>0</v>
      </c>
      <c r="Q26" s="39">
        <v>0</v>
      </c>
      <c r="R26" s="39">
        <v>0</v>
      </c>
      <c r="S26" s="39">
        <v>0</v>
      </c>
      <c r="T26" s="39">
        <v>0</v>
      </c>
      <c r="U26" s="39">
        <v>0</v>
      </c>
      <c r="V26" s="39">
        <v>14</v>
      </c>
      <c r="W26" s="39">
        <v>19</v>
      </c>
      <c r="X26" s="39">
        <v>29</v>
      </c>
      <c r="Y26" s="39">
        <v>21</v>
      </c>
      <c r="Z26" s="39">
        <v>44</v>
      </c>
      <c r="AA26" s="39">
        <v>16</v>
      </c>
      <c r="AB26" s="40">
        <v>32</v>
      </c>
    </row>
    <row r="27" spans="2:28" ht="17.25" thickTop="1" thickBot="1" x14ac:dyDescent="0.3">
      <c r="B27" s="41" t="str">
        <f>'Angazirana aFRR energija'!B27</f>
        <v>24.04.2022</v>
      </c>
      <c r="C27" s="86">
        <f t="shared" si="0"/>
        <v>0</v>
      </c>
      <c r="D27" s="87"/>
      <c r="E27" s="38">
        <v>0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0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0</v>
      </c>
      <c r="Z27" s="39">
        <v>0</v>
      </c>
      <c r="AA27" s="39">
        <v>0</v>
      </c>
      <c r="AB27" s="40">
        <v>0</v>
      </c>
    </row>
    <row r="28" spans="2:28" ht="17.25" thickTop="1" thickBot="1" x14ac:dyDescent="0.3">
      <c r="B28" s="41" t="str">
        <f>'Angazirana aFRR energija'!B28</f>
        <v>25.04.2022</v>
      </c>
      <c r="C28" s="86">
        <f t="shared" si="0"/>
        <v>0</v>
      </c>
      <c r="D28" s="87"/>
      <c r="E28" s="38">
        <v>0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0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40">
        <v>0</v>
      </c>
    </row>
    <row r="29" spans="2:28" ht="17.25" thickTop="1" thickBot="1" x14ac:dyDescent="0.3">
      <c r="B29" s="41" t="str">
        <f>'Angazirana aFRR energija'!B29</f>
        <v>26.04.2022</v>
      </c>
      <c r="C29" s="86">
        <f t="shared" si="0"/>
        <v>0</v>
      </c>
      <c r="D29" s="87"/>
      <c r="E29" s="38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0</v>
      </c>
      <c r="R29" s="39">
        <v>0</v>
      </c>
      <c r="S29" s="39">
        <v>0</v>
      </c>
      <c r="T29" s="39">
        <v>0</v>
      </c>
      <c r="U29" s="39">
        <v>0</v>
      </c>
      <c r="V29" s="39">
        <v>0</v>
      </c>
      <c r="W29" s="39">
        <v>0</v>
      </c>
      <c r="X29" s="39">
        <v>0</v>
      </c>
      <c r="Y29" s="39">
        <v>0</v>
      </c>
      <c r="Z29" s="39">
        <v>0</v>
      </c>
      <c r="AA29" s="39">
        <v>0</v>
      </c>
      <c r="AB29" s="40">
        <v>0</v>
      </c>
    </row>
    <row r="30" spans="2:28" ht="17.25" thickTop="1" thickBot="1" x14ac:dyDescent="0.3">
      <c r="B30" s="41" t="str">
        <f>'Angazirana aFRR energija'!B30</f>
        <v>27.04.2022</v>
      </c>
      <c r="C30" s="86">
        <f t="shared" si="0"/>
        <v>426</v>
      </c>
      <c r="D30" s="87"/>
      <c r="E30" s="38">
        <v>0</v>
      </c>
      <c r="F30" s="39">
        <v>0</v>
      </c>
      <c r="G30" s="39">
        <v>27</v>
      </c>
      <c r="H30" s="39">
        <v>16</v>
      </c>
      <c r="I30" s="39">
        <v>0</v>
      </c>
      <c r="J30" s="39">
        <v>0</v>
      </c>
      <c r="K30" s="39">
        <v>8</v>
      </c>
      <c r="L30" s="39">
        <v>5</v>
      </c>
      <c r="M30" s="39">
        <v>24</v>
      </c>
      <c r="N30" s="39">
        <v>31</v>
      </c>
      <c r="O30" s="39">
        <v>60</v>
      </c>
      <c r="P30" s="39">
        <v>40</v>
      </c>
      <c r="Q30" s="39">
        <v>28</v>
      </c>
      <c r="R30" s="39">
        <v>45</v>
      </c>
      <c r="S30" s="39">
        <v>45</v>
      </c>
      <c r="T30" s="39">
        <v>45</v>
      </c>
      <c r="U30" s="39">
        <v>40</v>
      </c>
      <c r="V30" s="39">
        <v>12</v>
      </c>
      <c r="W30" s="39">
        <v>0</v>
      </c>
      <c r="X30" s="39">
        <v>0</v>
      </c>
      <c r="Y30" s="39">
        <v>0</v>
      </c>
      <c r="Z30" s="39">
        <v>0</v>
      </c>
      <c r="AA30" s="39">
        <v>0</v>
      </c>
      <c r="AB30" s="40">
        <v>0</v>
      </c>
    </row>
    <row r="31" spans="2:28" ht="17.25" thickTop="1" thickBot="1" x14ac:dyDescent="0.3">
      <c r="B31" s="41" t="str">
        <f>'Angazirana aFRR energija'!B31</f>
        <v>28.04.2022</v>
      </c>
      <c r="C31" s="86">
        <f t="shared" si="0"/>
        <v>0</v>
      </c>
      <c r="D31" s="87"/>
      <c r="E31" s="38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9">
        <v>0</v>
      </c>
      <c r="P31" s="39">
        <v>0</v>
      </c>
      <c r="Q31" s="39">
        <v>0</v>
      </c>
      <c r="R31" s="39">
        <v>0</v>
      </c>
      <c r="S31" s="39">
        <v>0</v>
      </c>
      <c r="T31" s="39">
        <v>0</v>
      </c>
      <c r="U31" s="39">
        <v>0</v>
      </c>
      <c r="V31" s="39">
        <v>0</v>
      </c>
      <c r="W31" s="39">
        <v>0</v>
      </c>
      <c r="X31" s="39">
        <v>0</v>
      </c>
      <c r="Y31" s="39">
        <v>0</v>
      </c>
      <c r="Z31" s="39">
        <v>0</v>
      </c>
      <c r="AA31" s="39">
        <v>0</v>
      </c>
      <c r="AB31" s="40">
        <v>0</v>
      </c>
    </row>
    <row r="32" spans="2:28" ht="17.25" thickTop="1" thickBot="1" x14ac:dyDescent="0.3">
      <c r="B32" s="41" t="str">
        <f>'Angazirana aFRR energija'!B32</f>
        <v>29.04.2022</v>
      </c>
      <c r="C32" s="86">
        <f t="shared" si="0"/>
        <v>0</v>
      </c>
      <c r="D32" s="87"/>
      <c r="E32" s="38">
        <v>0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40">
        <v>0</v>
      </c>
    </row>
    <row r="33" spans="2:33" ht="16.5" thickTop="1" x14ac:dyDescent="0.25">
      <c r="B33" s="42" t="str">
        <f>'Angazirana aFRR energija'!B33</f>
        <v>30.04.2022</v>
      </c>
      <c r="C33" s="76">
        <f t="shared" si="0"/>
        <v>39</v>
      </c>
      <c r="D33" s="77"/>
      <c r="E33" s="43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6</v>
      </c>
      <c r="O33" s="44">
        <v>0</v>
      </c>
      <c r="P33" s="44">
        <v>12</v>
      </c>
      <c r="Q33" s="44">
        <v>21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5">
        <v>0</v>
      </c>
    </row>
    <row r="34" spans="2:33" ht="15.75" hidden="1" x14ac:dyDescent="0.25">
      <c r="B34" s="42" t="str">
        <f>'Angazirana aFRR energija'!B34</f>
        <v>31.04.2022</v>
      </c>
      <c r="C34" s="76">
        <f>SUM(E34:AB34)</f>
        <v>0</v>
      </c>
      <c r="D34" s="77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7" spans="2:33" s="60" customFormat="1" ht="25.5" customHeight="1" thickBot="1" x14ac:dyDescent="0.3">
      <c r="B37" s="78" t="s">
        <v>35</v>
      </c>
      <c r="C37" s="80" t="s">
        <v>36</v>
      </c>
      <c r="D37" s="81"/>
      <c r="E37" s="84" t="s">
        <v>77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G37" s="60" t="s">
        <v>37</v>
      </c>
    </row>
    <row r="38" spans="2:33" ht="15.75" customHeight="1" thickTop="1" thickBot="1" x14ac:dyDescent="0.3">
      <c r="B38" s="79"/>
      <c r="C38" s="82"/>
      <c r="D38" s="83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5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6" t="s">
        <v>25</v>
      </c>
    </row>
    <row r="39" spans="2:33" ht="17.25" thickTop="1" thickBot="1" x14ac:dyDescent="0.3">
      <c r="B39" s="37" t="str">
        <f>B4</f>
        <v>01.04.2022</v>
      </c>
      <c r="C39" s="86">
        <f>SUM(E39:AB39)</f>
        <v>-463</v>
      </c>
      <c r="D39" s="87"/>
      <c r="E39" s="38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-20</v>
      </c>
      <c r="M39" s="39">
        <v>-20</v>
      </c>
      <c r="N39" s="39">
        <v>-25</v>
      </c>
      <c r="O39" s="39">
        <v>-40</v>
      </c>
      <c r="P39" s="39">
        <v>-18</v>
      </c>
      <c r="Q39" s="39">
        <v>-45</v>
      </c>
      <c r="R39" s="39">
        <v>-42</v>
      </c>
      <c r="S39" s="39">
        <v>-8</v>
      </c>
      <c r="T39" s="39">
        <v>-49</v>
      </c>
      <c r="U39" s="39">
        <v>-48</v>
      </c>
      <c r="V39" s="39">
        <v>-42</v>
      </c>
      <c r="W39" s="39">
        <v>-23</v>
      </c>
      <c r="X39" s="39">
        <v>-20</v>
      </c>
      <c r="Y39" s="39">
        <v>-23</v>
      </c>
      <c r="Z39" s="39">
        <v>-40</v>
      </c>
      <c r="AA39" s="39">
        <v>0</v>
      </c>
      <c r="AB39" s="40">
        <v>0</v>
      </c>
    </row>
    <row r="40" spans="2:33" ht="17.25" thickTop="1" thickBot="1" x14ac:dyDescent="0.3">
      <c r="B40" s="41" t="str">
        <f t="shared" ref="B40:B69" si="1">B5</f>
        <v>02.04.2022</v>
      </c>
      <c r="C40" s="86">
        <f t="shared" ref="C40:C68" si="2">SUM(E40:AB40)</f>
        <v>-173</v>
      </c>
      <c r="D40" s="87"/>
      <c r="E40" s="38">
        <v>-9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9">
        <v>0</v>
      </c>
      <c r="O40" s="39">
        <v>0</v>
      </c>
      <c r="P40" s="39">
        <v>0</v>
      </c>
      <c r="Q40" s="39">
        <v>-20</v>
      </c>
      <c r="R40" s="39">
        <v>-3</v>
      </c>
      <c r="S40" s="39">
        <v>-22</v>
      </c>
      <c r="T40" s="39">
        <v>-35</v>
      </c>
      <c r="U40" s="39">
        <v>0</v>
      </c>
      <c r="V40" s="39">
        <v>0</v>
      </c>
      <c r="W40" s="39">
        <v>0</v>
      </c>
      <c r="X40" s="39">
        <v>0</v>
      </c>
      <c r="Y40" s="39">
        <v>0</v>
      </c>
      <c r="Z40" s="39">
        <v>0</v>
      </c>
      <c r="AA40" s="39">
        <v>-35</v>
      </c>
      <c r="AB40" s="40">
        <v>-49</v>
      </c>
    </row>
    <row r="41" spans="2:33" ht="17.25" thickTop="1" thickBot="1" x14ac:dyDescent="0.3">
      <c r="B41" s="41" t="str">
        <f t="shared" si="1"/>
        <v>03.04.2022</v>
      </c>
      <c r="C41" s="86">
        <f t="shared" si="2"/>
        <v>-124</v>
      </c>
      <c r="D41" s="87"/>
      <c r="E41" s="38">
        <v>0</v>
      </c>
      <c r="F41" s="39">
        <v>0</v>
      </c>
      <c r="G41" s="39">
        <v>0</v>
      </c>
      <c r="H41" s="39">
        <v>0</v>
      </c>
      <c r="I41" s="39">
        <v>0</v>
      </c>
      <c r="J41" s="39">
        <v>0</v>
      </c>
      <c r="K41" s="39">
        <v>0</v>
      </c>
      <c r="L41" s="39">
        <v>-11</v>
      </c>
      <c r="M41" s="39">
        <v>-40</v>
      </c>
      <c r="N41" s="39">
        <v>-35</v>
      </c>
      <c r="O41" s="39">
        <v>-34</v>
      </c>
      <c r="P41" s="39">
        <v>-4</v>
      </c>
      <c r="Q41" s="39">
        <v>0</v>
      </c>
      <c r="R41" s="39">
        <v>0</v>
      </c>
      <c r="S41" s="39">
        <v>0</v>
      </c>
      <c r="T41" s="39">
        <v>0</v>
      </c>
      <c r="U41" s="39">
        <v>0</v>
      </c>
      <c r="V41" s="39">
        <v>0</v>
      </c>
      <c r="W41" s="39">
        <v>0</v>
      </c>
      <c r="X41" s="39">
        <v>0</v>
      </c>
      <c r="Y41" s="39">
        <v>0</v>
      </c>
      <c r="Z41" s="39">
        <v>0</v>
      </c>
      <c r="AA41" s="39">
        <v>0</v>
      </c>
      <c r="AB41" s="40">
        <v>0</v>
      </c>
    </row>
    <row r="42" spans="2:33" ht="17.25" thickTop="1" thickBot="1" x14ac:dyDescent="0.3">
      <c r="B42" s="41" t="str">
        <f t="shared" si="1"/>
        <v>04.04.2022</v>
      </c>
      <c r="C42" s="86">
        <f t="shared" si="2"/>
        <v>-6</v>
      </c>
      <c r="D42" s="87"/>
      <c r="E42" s="38">
        <v>0</v>
      </c>
      <c r="F42" s="39">
        <v>-6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9">
        <v>0</v>
      </c>
      <c r="P42" s="39">
        <v>0</v>
      </c>
      <c r="Q42" s="39">
        <v>0</v>
      </c>
      <c r="R42" s="39">
        <v>0</v>
      </c>
      <c r="S42" s="39">
        <v>0</v>
      </c>
      <c r="T42" s="39">
        <v>0</v>
      </c>
      <c r="U42" s="39">
        <v>0</v>
      </c>
      <c r="V42" s="39">
        <v>0</v>
      </c>
      <c r="W42" s="39">
        <v>0</v>
      </c>
      <c r="X42" s="39">
        <v>0</v>
      </c>
      <c r="Y42" s="39">
        <v>0</v>
      </c>
      <c r="Z42" s="39">
        <v>0</v>
      </c>
      <c r="AA42" s="39">
        <v>0</v>
      </c>
      <c r="AB42" s="40">
        <v>0</v>
      </c>
    </row>
    <row r="43" spans="2:33" ht="17.25" thickTop="1" thickBot="1" x14ac:dyDescent="0.3">
      <c r="B43" s="41" t="str">
        <f t="shared" si="1"/>
        <v>05.04.2022</v>
      </c>
      <c r="C43" s="86">
        <f t="shared" si="2"/>
        <v>-208</v>
      </c>
      <c r="D43" s="87"/>
      <c r="E43" s="38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0</v>
      </c>
      <c r="O43" s="39">
        <v>0</v>
      </c>
      <c r="P43" s="39">
        <v>0</v>
      </c>
      <c r="Q43" s="39">
        <v>0</v>
      </c>
      <c r="R43" s="39">
        <v>0</v>
      </c>
      <c r="S43" s="39">
        <v>-17</v>
      </c>
      <c r="T43" s="39">
        <v>-50</v>
      </c>
      <c r="U43" s="39">
        <v>-38</v>
      </c>
      <c r="V43" s="39">
        <v>-40</v>
      </c>
      <c r="W43" s="39">
        <v>-40</v>
      </c>
      <c r="X43" s="39">
        <v>-23</v>
      </c>
      <c r="Y43" s="39">
        <v>0</v>
      </c>
      <c r="Z43" s="39">
        <v>0</v>
      </c>
      <c r="AA43" s="39">
        <v>0</v>
      </c>
      <c r="AB43" s="40">
        <v>0</v>
      </c>
    </row>
    <row r="44" spans="2:33" ht="17.25" thickTop="1" thickBot="1" x14ac:dyDescent="0.3">
      <c r="B44" s="41" t="str">
        <f t="shared" si="1"/>
        <v>06.04.2022</v>
      </c>
      <c r="C44" s="86">
        <f t="shared" si="2"/>
        <v>-316</v>
      </c>
      <c r="D44" s="87"/>
      <c r="E44" s="38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9">
        <v>0</v>
      </c>
      <c r="O44" s="39">
        <v>0</v>
      </c>
      <c r="P44" s="39">
        <v>-14</v>
      </c>
      <c r="Q44" s="39">
        <v>-20</v>
      </c>
      <c r="R44" s="39">
        <v>-32</v>
      </c>
      <c r="S44" s="39">
        <v>-31</v>
      </c>
      <c r="T44" s="39">
        <v>-50</v>
      </c>
      <c r="U44" s="39">
        <v>-50</v>
      </c>
      <c r="V44" s="39">
        <v>-50</v>
      </c>
      <c r="W44" s="39">
        <v>-43</v>
      </c>
      <c r="X44" s="39">
        <v>-26</v>
      </c>
      <c r="Y44" s="39">
        <v>0</v>
      </c>
      <c r="Z44" s="39">
        <v>0</v>
      </c>
      <c r="AA44" s="39">
        <v>0</v>
      </c>
      <c r="AB44" s="40">
        <v>0</v>
      </c>
    </row>
    <row r="45" spans="2:33" ht="16.5" customHeight="1" thickTop="1" thickBot="1" x14ac:dyDescent="0.3">
      <c r="B45" s="41" t="str">
        <f t="shared" si="1"/>
        <v>07.04.2022</v>
      </c>
      <c r="C45" s="86">
        <f t="shared" si="2"/>
        <v>-107</v>
      </c>
      <c r="D45" s="87"/>
      <c r="E45" s="38">
        <v>-11</v>
      </c>
      <c r="F45" s="39">
        <v>0</v>
      </c>
      <c r="G45" s="39">
        <v>-40</v>
      </c>
      <c r="H45" s="39">
        <v>-28</v>
      </c>
      <c r="I45" s="39">
        <v>-28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40">
        <v>0</v>
      </c>
    </row>
    <row r="46" spans="2:33" ht="17.25" thickTop="1" thickBot="1" x14ac:dyDescent="0.3">
      <c r="B46" s="41" t="str">
        <f t="shared" si="1"/>
        <v>08.04.2022</v>
      </c>
      <c r="C46" s="86">
        <f t="shared" si="2"/>
        <v>-676</v>
      </c>
      <c r="D46" s="87"/>
      <c r="E46" s="38">
        <v>-34</v>
      </c>
      <c r="F46" s="39">
        <v>-40</v>
      </c>
      <c r="G46" s="39">
        <v>-15</v>
      </c>
      <c r="H46" s="39">
        <v>-13</v>
      </c>
      <c r="I46" s="39">
        <v>-12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-9</v>
      </c>
      <c r="P46" s="39">
        <v>-37</v>
      </c>
      <c r="Q46" s="39">
        <v>-44</v>
      </c>
      <c r="R46" s="39">
        <v>-50</v>
      </c>
      <c r="S46" s="39">
        <v>-39</v>
      </c>
      <c r="T46" s="39">
        <v>-50</v>
      </c>
      <c r="U46" s="39">
        <v>-50</v>
      </c>
      <c r="V46" s="39">
        <v>-30</v>
      </c>
      <c r="W46" s="39">
        <v>-30</v>
      </c>
      <c r="X46" s="39">
        <v>-43</v>
      </c>
      <c r="Y46" s="39">
        <v>-50</v>
      </c>
      <c r="Z46" s="39">
        <v>-50</v>
      </c>
      <c r="AA46" s="39">
        <v>-50</v>
      </c>
      <c r="AB46" s="40">
        <v>-30</v>
      </c>
    </row>
    <row r="47" spans="2:33" ht="17.25" thickTop="1" thickBot="1" x14ac:dyDescent="0.3">
      <c r="B47" s="41" t="str">
        <f t="shared" si="1"/>
        <v>09.04.2022</v>
      </c>
      <c r="C47" s="86">
        <f t="shared" si="2"/>
        <v>-882</v>
      </c>
      <c r="D47" s="87"/>
      <c r="E47" s="38">
        <v>0</v>
      </c>
      <c r="F47" s="39">
        <v>0</v>
      </c>
      <c r="G47" s="39">
        <v>-10</v>
      </c>
      <c r="H47" s="39">
        <v>-18</v>
      </c>
      <c r="I47" s="39">
        <v>-35</v>
      </c>
      <c r="J47" s="39">
        <v>-37</v>
      </c>
      <c r="K47" s="39">
        <v>-45</v>
      </c>
      <c r="L47" s="39">
        <v>-36</v>
      </c>
      <c r="M47" s="39">
        <v>-37</v>
      </c>
      <c r="N47" s="39">
        <v>-42</v>
      </c>
      <c r="O47" s="39">
        <v>-48</v>
      </c>
      <c r="P47" s="39">
        <v>-50</v>
      </c>
      <c r="Q47" s="39">
        <v>-44</v>
      </c>
      <c r="R47" s="39">
        <v>-40</v>
      </c>
      <c r="S47" s="39">
        <v>-50</v>
      </c>
      <c r="T47" s="39">
        <v>-50</v>
      </c>
      <c r="U47" s="39">
        <v>-50</v>
      </c>
      <c r="V47" s="39">
        <v>-50</v>
      </c>
      <c r="W47" s="39">
        <v>-23</v>
      </c>
      <c r="X47" s="39">
        <v>-45</v>
      </c>
      <c r="Y47" s="39">
        <v>-22</v>
      </c>
      <c r="Z47" s="39">
        <v>-50</v>
      </c>
      <c r="AA47" s="39">
        <v>-50</v>
      </c>
      <c r="AB47" s="40">
        <v>-50</v>
      </c>
    </row>
    <row r="48" spans="2:33" ht="17.25" thickTop="1" thickBot="1" x14ac:dyDescent="0.3">
      <c r="B48" s="41" t="str">
        <f t="shared" si="1"/>
        <v>10.04.2022</v>
      </c>
      <c r="C48" s="86">
        <f t="shared" si="2"/>
        <v>-357</v>
      </c>
      <c r="D48" s="87"/>
      <c r="E48" s="38">
        <v>-38</v>
      </c>
      <c r="F48" s="39">
        <v>-50</v>
      </c>
      <c r="G48" s="39">
        <v>-50</v>
      </c>
      <c r="H48" s="39">
        <v>-29</v>
      </c>
      <c r="I48" s="39">
        <v>-13</v>
      </c>
      <c r="J48" s="39">
        <v>-13</v>
      </c>
      <c r="K48" s="39">
        <v>-30</v>
      </c>
      <c r="L48" s="39">
        <v>-50</v>
      </c>
      <c r="M48" s="39">
        <v>-46</v>
      </c>
      <c r="N48" s="39">
        <v>-38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0</v>
      </c>
      <c r="W48" s="39">
        <v>0</v>
      </c>
      <c r="X48" s="39">
        <v>0</v>
      </c>
      <c r="Y48" s="39">
        <v>0</v>
      </c>
      <c r="Z48" s="39">
        <v>0</v>
      </c>
      <c r="AA48" s="39">
        <v>0</v>
      </c>
      <c r="AB48" s="40">
        <v>0</v>
      </c>
    </row>
    <row r="49" spans="2:28" ht="17.25" thickTop="1" thickBot="1" x14ac:dyDescent="0.3">
      <c r="B49" s="41" t="str">
        <f t="shared" si="1"/>
        <v>11.04.2022</v>
      </c>
      <c r="C49" s="86">
        <f t="shared" si="2"/>
        <v>-8</v>
      </c>
      <c r="D49" s="87"/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-8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40">
        <v>0</v>
      </c>
    </row>
    <row r="50" spans="2:28" ht="17.25" thickTop="1" thickBot="1" x14ac:dyDescent="0.3">
      <c r="B50" s="41" t="str">
        <f t="shared" si="1"/>
        <v>12.04.2022</v>
      </c>
      <c r="C50" s="86">
        <f t="shared" si="2"/>
        <v>-161</v>
      </c>
      <c r="D50" s="87"/>
      <c r="E50" s="38">
        <v>0</v>
      </c>
      <c r="F50" s="39">
        <v>0</v>
      </c>
      <c r="G50" s="39">
        <v>0</v>
      </c>
      <c r="H50" s="39">
        <v>0</v>
      </c>
      <c r="I50" s="39">
        <v>0</v>
      </c>
      <c r="J50" s="39">
        <v>-19</v>
      </c>
      <c r="K50" s="39">
        <v>-15</v>
      </c>
      <c r="L50" s="39">
        <v>-15</v>
      </c>
      <c r="M50" s="39">
        <v>-30</v>
      </c>
      <c r="N50" s="39">
        <v>-50</v>
      </c>
      <c r="O50" s="39">
        <v>-32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40">
        <v>0</v>
      </c>
    </row>
    <row r="51" spans="2:28" ht="17.25" thickTop="1" thickBot="1" x14ac:dyDescent="0.3">
      <c r="B51" s="41" t="str">
        <f t="shared" si="1"/>
        <v>13.04.2022</v>
      </c>
      <c r="C51" s="86">
        <f t="shared" si="2"/>
        <v>-29</v>
      </c>
      <c r="D51" s="87"/>
      <c r="E51" s="38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-29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40">
        <v>0</v>
      </c>
    </row>
    <row r="52" spans="2:28" ht="17.25" thickTop="1" thickBot="1" x14ac:dyDescent="0.3">
      <c r="B52" s="41" t="str">
        <f t="shared" si="1"/>
        <v>14.04.2022</v>
      </c>
      <c r="C52" s="86">
        <f t="shared" si="2"/>
        <v>-264</v>
      </c>
      <c r="D52" s="87"/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-10</v>
      </c>
      <c r="K52" s="39">
        <v>-25</v>
      </c>
      <c r="L52" s="39">
        <v>-20</v>
      </c>
      <c r="M52" s="39">
        <v>0</v>
      </c>
      <c r="N52" s="39">
        <v>-7</v>
      </c>
      <c r="O52" s="39">
        <v>-21</v>
      </c>
      <c r="P52" s="39">
        <v>-23</v>
      </c>
      <c r="Q52" s="39">
        <v>0</v>
      </c>
      <c r="R52" s="39">
        <v>0</v>
      </c>
      <c r="S52" s="39">
        <v>0</v>
      </c>
      <c r="T52" s="39">
        <v>0</v>
      </c>
      <c r="U52" s="39">
        <v>-18</v>
      </c>
      <c r="V52" s="39">
        <v>-30</v>
      </c>
      <c r="W52" s="39">
        <v>-34</v>
      </c>
      <c r="X52" s="39">
        <v>-39</v>
      </c>
      <c r="Y52" s="39">
        <v>-17</v>
      </c>
      <c r="Z52" s="39">
        <v>-7</v>
      </c>
      <c r="AA52" s="39">
        <v>-13</v>
      </c>
      <c r="AB52" s="40">
        <v>0</v>
      </c>
    </row>
    <row r="53" spans="2:28" ht="15.75" customHeight="1" thickTop="1" thickBot="1" x14ac:dyDescent="0.3">
      <c r="B53" s="41" t="str">
        <f t="shared" si="1"/>
        <v>15.04.2022</v>
      </c>
      <c r="C53" s="86">
        <f t="shared" si="2"/>
        <v>-117</v>
      </c>
      <c r="D53" s="87"/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-5</v>
      </c>
      <c r="T53" s="39">
        <v>-42</v>
      </c>
      <c r="U53" s="39">
        <v>0</v>
      </c>
      <c r="V53" s="39">
        <v>-31</v>
      </c>
      <c r="W53" s="39">
        <v>-29</v>
      </c>
      <c r="X53" s="39">
        <v>0</v>
      </c>
      <c r="Y53" s="39">
        <v>0</v>
      </c>
      <c r="Z53" s="39">
        <v>0</v>
      </c>
      <c r="AA53" s="39">
        <v>0</v>
      </c>
      <c r="AB53" s="40">
        <v>-10</v>
      </c>
    </row>
    <row r="54" spans="2:28" ht="17.25" thickTop="1" thickBot="1" x14ac:dyDescent="0.3">
      <c r="B54" s="41" t="str">
        <f t="shared" si="1"/>
        <v>16.04.2022</v>
      </c>
      <c r="C54" s="86">
        <f t="shared" si="2"/>
        <v>-405</v>
      </c>
      <c r="D54" s="87"/>
      <c r="E54" s="38">
        <v>-9</v>
      </c>
      <c r="F54" s="39">
        <v>-22</v>
      </c>
      <c r="G54" s="39">
        <v>-15</v>
      </c>
      <c r="H54" s="39">
        <v>0</v>
      </c>
      <c r="I54" s="39">
        <v>0</v>
      </c>
      <c r="J54" s="39">
        <v>0</v>
      </c>
      <c r="K54" s="39">
        <v>0</v>
      </c>
      <c r="L54" s="39">
        <v>0</v>
      </c>
      <c r="M54" s="39">
        <v>-31</v>
      </c>
      <c r="N54" s="39">
        <v>-8</v>
      </c>
      <c r="O54" s="39">
        <v>-30</v>
      </c>
      <c r="P54" s="39">
        <v>-30</v>
      </c>
      <c r="Q54" s="39">
        <v>-49</v>
      </c>
      <c r="R54" s="39">
        <v>-50</v>
      </c>
      <c r="S54" s="39">
        <v>-50</v>
      </c>
      <c r="T54" s="39">
        <v>-50</v>
      </c>
      <c r="U54" s="39">
        <v>0</v>
      </c>
      <c r="V54" s="39">
        <v>0</v>
      </c>
      <c r="W54" s="39">
        <v>0</v>
      </c>
      <c r="X54" s="39">
        <v>0</v>
      </c>
      <c r="Y54" s="39">
        <v>0</v>
      </c>
      <c r="Z54" s="39">
        <v>0</v>
      </c>
      <c r="AA54" s="39">
        <v>-44</v>
      </c>
      <c r="AB54" s="40">
        <v>-17</v>
      </c>
    </row>
    <row r="55" spans="2:28" ht="17.25" thickTop="1" thickBot="1" x14ac:dyDescent="0.3">
      <c r="B55" s="41" t="str">
        <f t="shared" si="1"/>
        <v>17.04.2022</v>
      </c>
      <c r="C55" s="86">
        <f t="shared" si="2"/>
        <v>-171</v>
      </c>
      <c r="D55" s="87"/>
      <c r="E55" s="38">
        <v>-24</v>
      </c>
      <c r="F55" s="39">
        <v>-15</v>
      </c>
      <c r="G55" s="39">
        <v>-6</v>
      </c>
      <c r="H55" s="39">
        <v>0</v>
      </c>
      <c r="I55" s="39">
        <v>0</v>
      </c>
      <c r="J55" s="39">
        <v>-10</v>
      </c>
      <c r="K55" s="39">
        <v>-20</v>
      </c>
      <c r="L55" s="39">
        <v>-20</v>
      </c>
      <c r="M55" s="39">
        <v>-40</v>
      </c>
      <c r="N55" s="39">
        <v>-36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40">
        <v>0</v>
      </c>
    </row>
    <row r="56" spans="2:28" ht="17.25" thickTop="1" thickBot="1" x14ac:dyDescent="0.3">
      <c r="B56" s="41" t="str">
        <f t="shared" si="1"/>
        <v>18.04.2022</v>
      </c>
      <c r="C56" s="86">
        <f t="shared" si="2"/>
        <v>-6</v>
      </c>
      <c r="D56" s="87"/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-6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40">
        <v>0</v>
      </c>
    </row>
    <row r="57" spans="2:28" ht="17.25" thickTop="1" thickBot="1" x14ac:dyDescent="0.3">
      <c r="B57" s="41" t="str">
        <f t="shared" si="1"/>
        <v>19.04.2022</v>
      </c>
      <c r="C57" s="86">
        <f t="shared" si="2"/>
        <v>-10</v>
      </c>
      <c r="D57" s="87"/>
      <c r="E57" s="38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-10</v>
      </c>
      <c r="L57" s="39">
        <v>0</v>
      </c>
      <c r="M57" s="39">
        <v>0</v>
      </c>
      <c r="N57" s="39">
        <v>0</v>
      </c>
      <c r="O57" s="39">
        <v>0</v>
      </c>
      <c r="P57" s="39">
        <v>0</v>
      </c>
      <c r="Q57" s="39">
        <v>0</v>
      </c>
      <c r="R57" s="39">
        <v>0</v>
      </c>
      <c r="S57" s="39">
        <v>0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0</v>
      </c>
      <c r="AB57" s="40">
        <v>0</v>
      </c>
    </row>
    <row r="58" spans="2:28" ht="17.25" thickTop="1" thickBot="1" x14ac:dyDescent="0.3">
      <c r="B58" s="41" t="str">
        <f t="shared" si="1"/>
        <v>20.04.2022</v>
      </c>
      <c r="C58" s="86">
        <f t="shared" si="2"/>
        <v>0</v>
      </c>
      <c r="D58" s="87"/>
      <c r="E58" s="38">
        <v>0</v>
      </c>
      <c r="F58" s="39">
        <v>0</v>
      </c>
      <c r="G58" s="39">
        <v>0</v>
      </c>
      <c r="H58" s="39">
        <v>0</v>
      </c>
      <c r="I58" s="39">
        <v>0</v>
      </c>
      <c r="J58" s="39">
        <v>0</v>
      </c>
      <c r="K58" s="39">
        <v>0</v>
      </c>
      <c r="L58" s="39">
        <v>0</v>
      </c>
      <c r="M58" s="39">
        <v>0</v>
      </c>
      <c r="N58" s="39">
        <v>0</v>
      </c>
      <c r="O58" s="39">
        <v>0</v>
      </c>
      <c r="P58" s="39">
        <v>0</v>
      </c>
      <c r="Q58" s="39">
        <v>0</v>
      </c>
      <c r="R58" s="39">
        <v>0</v>
      </c>
      <c r="S58" s="39">
        <v>0</v>
      </c>
      <c r="T58" s="39">
        <v>0</v>
      </c>
      <c r="U58" s="39">
        <v>0</v>
      </c>
      <c r="V58" s="39">
        <v>0</v>
      </c>
      <c r="W58" s="39">
        <v>0</v>
      </c>
      <c r="X58" s="39">
        <v>0</v>
      </c>
      <c r="Y58" s="39">
        <v>0</v>
      </c>
      <c r="Z58" s="39">
        <v>0</v>
      </c>
      <c r="AA58" s="39">
        <v>0</v>
      </c>
      <c r="AB58" s="40">
        <v>0</v>
      </c>
    </row>
    <row r="59" spans="2:28" ht="17.25" thickTop="1" thickBot="1" x14ac:dyDescent="0.3">
      <c r="B59" s="41" t="str">
        <f t="shared" si="1"/>
        <v>21.04.2022</v>
      </c>
      <c r="C59" s="86">
        <f t="shared" si="2"/>
        <v>0</v>
      </c>
      <c r="D59" s="87"/>
      <c r="E59" s="38">
        <v>0</v>
      </c>
      <c r="F59" s="39">
        <v>0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0</v>
      </c>
      <c r="O59" s="39">
        <v>0</v>
      </c>
      <c r="P59" s="39">
        <v>0</v>
      </c>
      <c r="Q59" s="39">
        <v>0</v>
      </c>
      <c r="R59" s="39">
        <v>0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40">
        <v>0</v>
      </c>
    </row>
    <row r="60" spans="2:28" ht="17.25" thickTop="1" thickBot="1" x14ac:dyDescent="0.3">
      <c r="B60" s="41" t="str">
        <f t="shared" si="1"/>
        <v>22.04.2022</v>
      </c>
      <c r="C60" s="86">
        <f t="shared" si="2"/>
        <v>-119</v>
      </c>
      <c r="D60" s="87"/>
      <c r="E60" s="38">
        <v>0</v>
      </c>
      <c r="F60" s="39">
        <v>0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-12</v>
      </c>
      <c r="N60" s="39">
        <v>-27</v>
      </c>
      <c r="O60" s="39">
        <v>0</v>
      </c>
      <c r="P60" s="39">
        <v>0</v>
      </c>
      <c r="Q60" s="39">
        <v>0</v>
      </c>
      <c r="R60" s="39">
        <v>-10</v>
      </c>
      <c r="S60" s="39">
        <v>-40</v>
      </c>
      <c r="T60" s="39">
        <v>-30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0</v>
      </c>
      <c r="AB60" s="40">
        <v>0</v>
      </c>
    </row>
    <row r="61" spans="2:28" ht="17.25" thickTop="1" thickBot="1" x14ac:dyDescent="0.3">
      <c r="B61" s="41" t="str">
        <f t="shared" si="1"/>
        <v>23.04.2022</v>
      </c>
      <c r="C61" s="86">
        <f t="shared" si="2"/>
        <v>-85</v>
      </c>
      <c r="D61" s="87"/>
      <c r="E61" s="38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9">
        <v>-13</v>
      </c>
      <c r="P61" s="39">
        <v>0</v>
      </c>
      <c r="Q61" s="39">
        <v>0</v>
      </c>
      <c r="R61" s="39">
        <v>0</v>
      </c>
      <c r="S61" s="39">
        <v>-50</v>
      </c>
      <c r="T61" s="39">
        <v>-22</v>
      </c>
      <c r="U61" s="39">
        <v>0</v>
      </c>
      <c r="V61" s="39">
        <v>0</v>
      </c>
      <c r="W61" s="39">
        <v>0</v>
      </c>
      <c r="X61" s="39">
        <v>0</v>
      </c>
      <c r="Y61" s="39">
        <v>0</v>
      </c>
      <c r="Z61" s="39">
        <v>0</v>
      </c>
      <c r="AA61" s="39">
        <v>0</v>
      </c>
      <c r="AB61" s="40">
        <v>0</v>
      </c>
    </row>
    <row r="62" spans="2:28" ht="17.25" thickTop="1" thickBot="1" x14ac:dyDescent="0.3">
      <c r="B62" s="41" t="str">
        <f t="shared" si="1"/>
        <v>24.04.2022</v>
      </c>
      <c r="C62" s="86">
        <f t="shared" si="2"/>
        <v>-939</v>
      </c>
      <c r="D62" s="87"/>
      <c r="E62" s="38">
        <v>-4</v>
      </c>
      <c r="F62" s="39">
        <v>0</v>
      </c>
      <c r="G62" s="39">
        <v>0</v>
      </c>
      <c r="H62" s="39">
        <v>0</v>
      </c>
      <c r="I62" s="39">
        <v>-36</v>
      </c>
      <c r="J62" s="39">
        <v>-24</v>
      </c>
      <c r="K62" s="39">
        <v>-39</v>
      </c>
      <c r="L62" s="39">
        <v>-36</v>
      </c>
      <c r="M62" s="39">
        <v>-50</v>
      </c>
      <c r="N62" s="39">
        <v>-50</v>
      </c>
      <c r="O62" s="39">
        <v>-50</v>
      </c>
      <c r="P62" s="39">
        <v>-50</v>
      </c>
      <c r="Q62" s="39">
        <v>-50</v>
      </c>
      <c r="R62" s="39">
        <v>-50</v>
      </c>
      <c r="S62" s="39">
        <v>-50</v>
      </c>
      <c r="T62" s="39">
        <v>-50</v>
      </c>
      <c r="U62" s="39">
        <v>-50</v>
      </c>
      <c r="V62" s="39">
        <v>-50</v>
      </c>
      <c r="W62" s="39">
        <v>-50</v>
      </c>
      <c r="X62" s="39">
        <v>-50</v>
      </c>
      <c r="Y62" s="39">
        <v>-50</v>
      </c>
      <c r="Z62" s="39">
        <v>-50</v>
      </c>
      <c r="AA62" s="39">
        <v>-50</v>
      </c>
      <c r="AB62" s="40">
        <v>-50</v>
      </c>
    </row>
    <row r="63" spans="2:28" ht="17.25" thickTop="1" thickBot="1" x14ac:dyDescent="0.3">
      <c r="B63" s="41" t="str">
        <f t="shared" si="1"/>
        <v>25.04.2022</v>
      </c>
      <c r="C63" s="86">
        <f t="shared" si="2"/>
        <v>-864</v>
      </c>
      <c r="D63" s="87"/>
      <c r="E63" s="38">
        <v>-38</v>
      </c>
      <c r="F63" s="39">
        <v>-12</v>
      </c>
      <c r="G63" s="39">
        <v>-21</v>
      </c>
      <c r="H63" s="39">
        <v>0</v>
      </c>
      <c r="I63" s="39">
        <v>0</v>
      </c>
      <c r="J63" s="39">
        <v>0</v>
      </c>
      <c r="K63" s="39">
        <v>0</v>
      </c>
      <c r="L63" s="39">
        <v>-21</v>
      </c>
      <c r="M63" s="39">
        <v>-37</v>
      </c>
      <c r="N63" s="39">
        <v>-47</v>
      </c>
      <c r="O63" s="39">
        <v>-45</v>
      </c>
      <c r="P63" s="39">
        <v>-50</v>
      </c>
      <c r="Q63" s="39">
        <v>-50</v>
      </c>
      <c r="R63" s="39">
        <v>-50</v>
      </c>
      <c r="S63" s="39">
        <v>-50</v>
      </c>
      <c r="T63" s="39">
        <v>-49</v>
      </c>
      <c r="U63" s="39">
        <v>-50</v>
      </c>
      <c r="V63" s="39">
        <v>-50</v>
      </c>
      <c r="W63" s="39">
        <v>-50</v>
      </c>
      <c r="X63" s="39">
        <v>-47</v>
      </c>
      <c r="Y63" s="39">
        <v>-47</v>
      </c>
      <c r="Z63" s="39">
        <v>-50</v>
      </c>
      <c r="AA63" s="39">
        <v>-50</v>
      </c>
      <c r="AB63" s="40">
        <v>-50</v>
      </c>
    </row>
    <row r="64" spans="2:28" ht="17.25" thickTop="1" thickBot="1" x14ac:dyDescent="0.3">
      <c r="B64" s="41" t="str">
        <f t="shared" si="1"/>
        <v>26.04.2022</v>
      </c>
      <c r="C64" s="86">
        <f t="shared" si="2"/>
        <v>-533</v>
      </c>
      <c r="D64" s="87"/>
      <c r="E64" s="38">
        <v>-50</v>
      </c>
      <c r="F64" s="39">
        <v>-17</v>
      </c>
      <c r="G64" s="39">
        <v>-14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-14</v>
      </c>
      <c r="N64" s="39">
        <v>-35</v>
      </c>
      <c r="O64" s="39">
        <v>-35</v>
      </c>
      <c r="P64" s="39">
        <v>-35</v>
      </c>
      <c r="Q64" s="39">
        <v>-35</v>
      </c>
      <c r="R64" s="39">
        <v>-20</v>
      </c>
      <c r="S64" s="39">
        <v>-20</v>
      </c>
      <c r="T64" s="39">
        <v>-20</v>
      </c>
      <c r="U64" s="39">
        <v>0</v>
      </c>
      <c r="V64" s="39">
        <v>-18</v>
      </c>
      <c r="W64" s="39">
        <v>-28</v>
      </c>
      <c r="X64" s="39">
        <v>0</v>
      </c>
      <c r="Y64" s="39">
        <v>-48</v>
      </c>
      <c r="Z64" s="39">
        <v>-50</v>
      </c>
      <c r="AA64" s="39">
        <v>-50</v>
      </c>
      <c r="AB64" s="40">
        <v>-44</v>
      </c>
    </row>
    <row r="65" spans="2:28" ht="17.25" thickTop="1" thickBot="1" x14ac:dyDescent="0.3">
      <c r="B65" s="41" t="str">
        <f t="shared" si="1"/>
        <v>27.04.2022</v>
      </c>
      <c r="C65" s="86">
        <f t="shared" si="2"/>
        <v>-41</v>
      </c>
      <c r="D65" s="87"/>
      <c r="E65" s="38">
        <v>-6</v>
      </c>
      <c r="F65" s="39">
        <v>0</v>
      </c>
      <c r="G65" s="39">
        <v>0</v>
      </c>
      <c r="H65" s="39">
        <v>0</v>
      </c>
      <c r="I65" s="39">
        <v>-7</v>
      </c>
      <c r="J65" s="39">
        <v>0</v>
      </c>
      <c r="K65" s="39">
        <v>-11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-6</v>
      </c>
      <c r="Y65" s="39">
        <v>-11</v>
      </c>
      <c r="Z65" s="39">
        <v>0</v>
      </c>
      <c r="AA65" s="39">
        <v>0</v>
      </c>
      <c r="AB65" s="40">
        <v>0</v>
      </c>
    </row>
    <row r="66" spans="2:28" ht="17.25" thickTop="1" thickBot="1" x14ac:dyDescent="0.3">
      <c r="B66" s="41" t="str">
        <f t="shared" si="1"/>
        <v>28.04.2022</v>
      </c>
      <c r="C66" s="86">
        <f t="shared" si="2"/>
        <v>-881</v>
      </c>
      <c r="D66" s="87"/>
      <c r="E66" s="38">
        <v>-28</v>
      </c>
      <c r="F66" s="39">
        <v>-12</v>
      </c>
      <c r="G66" s="39">
        <v>-22</v>
      </c>
      <c r="H66" s="39">
        <v>-22</v>
      </c>
      <c r="I66" s="39">
        <v>-15</v>
      </c>
      <c r="J66" s="39">
        <v>-46</v>
      </c>
      <c r="K66" s="39">
        <v>-50</v>
      </c>
      <c r="L66" s="39">
        <v>-50</v>
      </c>
      <c r="M66" s="39">
        <v>-40</v>
      </c>
      <c r="N66" s="39">
        <v>-43</v>
      </c>
      <c r="O66" s="39">
        <v>-50</v>
      </c>
      <c r="P66" s="39">
        <v>-37</v>
      </c>
      <c r="Q66" s="39">
        <v>-15</v>
      </c>
      <c r="R66" s="39">
        <v>-20</v>
      </c>
      <c r="S66" s="39">
        <v>-49</v>
      </c>
      <c r="T66" s="39">
        <v>-50</v>
      </c>
      <c r="U66" s="39">
        <v>-50</v>
      </c>
      <c r="V66" s="39">
        <v>-50</v>
      </c>
      <c r="W66" s="39">
        <v>-30</v>
      </c>
      <c r="X66" s="39">
        <v>-30</v>
      </c>
      <c r="Y66" s="39">
        <v>-40</v>
      </c>
      <c r="Z66" s="39">
        <v>-40</v>
      </c>
      <c r="AA66" s="39">
        <v>-42</v>
      </c>
      <c r="AB66" s="40">
        <v>-50</v>
      </c>
    </row>
    <row r="67" spans="2:28" ht="17.25" thickTop="1" thickBot="1" x14ac:dyDescent="0.3">
      <c r="B67" s="41" t="str">
        <f t="shared" si="1"/>
        <v>29.04.2022</v>
      </c>
      <c r="C67" s="86">
        <f t="shared" si="2"/>
        <v>-939</v>
      </c>
      <c r="D67" s="87"/>
      <c r="E67" s="38">
        <v>-38</v>
      </c>
      <c r="F67" s="39">
        <v>-50</v>
      </c>
      <c r="G67" s="39">
        <v>-50</v>
      </c>
      <c r="H67" s="39">
        <v>-50</v>
      </c>
      <c r="I67" s="39">
        <v>-50</v>
      </c>
      <c r="J67" s="39">
        <v>-37</v>
      </c>
      <c r="K67" s="39">
        <v>-50</v>
      </c>
      <c r="L67" s="39">
        <v>-50</v>
      </c>
      <c r="M67" s="39">
        <v>-38</v>
      </c>
      <c r="N67" s="39">
        <v>-50</v>
      </c>
      <c r="O67" s="39">
        <v>0</v>
      </c>
      <c r="P67" s="39">
        <v>-44</v>
      </c>
      <c r="Q67" s="39">
        <v>-50</v>
      </c>
      <c r="R67" s="39">
        <v>-50</v>
      </c>
      <c r="S67" s="39">
        <v>-50</v>
      </c>
      <c r="T67" s="39">
        <v>-50</v>
      </c>
      <c r="U67" s="39">
        <v>-47</v>
      </c>
      <c r="V67" s="39">
        <v>-45</v>
      </c>
      <c r="W67" s="39">
        <v>-50</v>
      </c>
      <c r="X67" s="39">
        <v>0</v>
      </c>
      <c r="Y67" s="39">
        <v>-35</v>
      </c>
      <c r="Z67" s="39">
        <v>-20</v>
      </c>
      <c r="AA67" s="39">
        <v>-20</v>
      </c>
      <c r="AB67" s="40">
        <v>-15</v>
      </c>
    </row>
    <row r="68" spans="2:28" ht="16.5" thickTop="1" x14ac:dyDescent="0.25">
      <c r="B68" s="42" t="str">
        <f t="shared" si="1"/>
        <v>30.04.2022</v>
      </c>
      <c r="C68" s="76">
        <f t="shared" si="2"/>
        <v>-356</v>
      </c>
      <c r="D68" s="77"/>
      <c r="E68" s="43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-12</v>
      </c>
      <c r="T68" s="44">
        <v>-50</v>
      </c>
      <c r="U68" s="44">
        <v>-30</v>
      </c>
      <c r="V68" s="44">
        <v>-21</v>
      </c>
      <c r="W68" s="44">
        <v>-46</v>
      </c>
      <c r="X68" s="44">
        <v>-50</v>
      </c>
      <c r="Y68" s="44">
        <v>-36</v>
      </c>
      <c r="Z68" s="44">
        <v>-14</v>
      </c>
      <c r="AA68" s="44">
        <v>-50</v>
      </c>
      <c r="AB68" s="45">
        <v>-47</v>
      </c>
    </row>
    <row r="69" spans="2:28" ht="15.75" hidden="1" x14ac:dyDescent="0.25">
      <c r="B69" s="42" t="str">
        <f t="shared" si="1"/>
        <v>31.04.2022</v>
      </c>
      <c r="C69" s="76">
        <f>SUM(E69:AB69)</f>
        <v>0</v>
      </c>
      <c r="D69" s="77"/>
      <c r="E69" s="46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8"/>
    </row>
    <row r="72" spans="2:28" ht="29.25" customHeight="1" thickBot="1" x14ac:dyDescent="0.3">
      <c r="B72" s="78" t="s">
        <v>35</v>
      </c>
      <c r="C72" s="80" t="s">
        <v>36</v>
      </c>
      <c r="D72" s="81"/>
      <c r="E72" s="84" t="s">
        <v>78</v>
      </c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5"/>
    </row>
    <row r="73" spans="2:28" ht="15.75" customHeight="1" thickTop="1" thickBot="1" x14ac:dyDescent="0.3">
      <c r="B73" s="79"/>
      <c r="C73" s="82"/>
      <c r="D73" s="83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5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6" t="s">
        <v>25</v>
      </c>
    </row>
    <row r="74" spans="2:28" ht="17.25" thickTop="1" thickBot="1" x14ac:dyDescent="0.3">
      <c r="B74" s="37" t="str">
        <f>B39</f>
        <v>01.04.2022</v>
      </c>
      <c r="C74" s="50">
        <f>SUMIF(E74:AB74,"&gt;0")</f>
        <v>20</v>
      </c>
      <c r="D74" s="51">
        <f>SUMIF(E74:AB74,"&lt;0")</f>
        <v>-463</v>
      </c>
      <c r="E74" s="52">
        <f>E4+E39</f>
        <v>14</v>
      </c>
      <c r="F74" s="53">
        <f t="shared" ref="F74:AB74" si="3">F4+F39</f>
        <v>0</v>
      </c>
      <c r="G74" s="53">
        <f t="shared" si="3"/>
        <v>0</v>
      </c>
      <c r="H74" s="53">
        <f t="shared" si="3"/>
        <v>0</v>
      </c>
      <c r="I74" s="53">
        <f t="shared" si="3"/>
        <v>0</v>
      </c>
      <c r="J74" s="53">
        <f t="shared" si="3"/>
        <v>3</v>
      </c>
      <c r="K74" s="53">
        <f t="shared" si="3"/>
        <v>3</v>
      </c>
      <c r="L74" s="53">
        <f t="shared" si="3"/>
        <v>-20</v>
      </c>
      <c r="M74" s="53">
        <f t="shared" si="3"/>
        <v>-20</v>
      </c>
      <c r="N74" s="53">
        <f t="shared" si="3"/>
        <v>-25</v>
      </c>
      <c r="O74" s="53">
        <f t="shared" si="3"/>
        <v>-40</v>
      </c>
      <c r="P74" s="53">
        <f t="shared" si="3"/>
        <v>-18</v>
      </c>
      <c r="Q74" s="53">
        <f t="shared" si="3"/>
        <v>-45</v>
      </c>
      <c r="R74" s="54">
        <f t="shared" si="3"/>
        <v>-42</v>
      </c>
      <c r="S74" s="55">
        <f t="shared" si="3"/>
        <v>-8</v>
      </c>
      <c r="T74" s="39">
        <f t="shared" si="3"/>
        <v>-49</v>
      </c>
      <c r="U74" s="39">
        <f t="shared" si="3"/>
        <v>-48</v>
      </c>
      <c r="V74" s="39">
        <f t="shared" si="3"/>
        <v>-42</v>
      </c>
      <c r="W74" s="39">
        <f t="shared" si="3"/>
        <v>-23</v>
      </c>
      <c r="X74" s="39">
        <f t="shared" si="3"/>
        <v>-20</v>
      </c>
      <c r="Y74" s="39">
        <f t="shared" si="3"/>
        <v>-23</v>
      </c>
      <c r="Z74" s="39">
        <f t="shared" si="3"/>
        <v>-40</v>
      </c>
      <c r="AA74" s="39">
        <f t="shared" si="3"/>
        <v>0</v>
      </c>
      <c r="AB74" s="40">
        <f t="shared" si="3"/>
        <v>0</v>
      </c>
    </row>
    <row r="75" spans="2:28" ht="17.25" thickTop="1" thickBot="1" x14ac:dyDescent="0.3">
      <c r="B75" s="41" t="str">
        <f t="shared" ref="B75:B104" si="4">B40</f>
        <v>02.04.2022</v>
      </c>
      <c r="C75" s="50">
        <f t="shared" ref="C75:C104" si="5">SUMIF(E75:AB75,"&gt;0")</f>
        <v>17</v>
      </c>
      <c r="D75" s="51">
        <f t="shared" ref="D75:D104" si="6">SUMIF(E75:AB75,"&lt;0")</f>
        <v>-173</v>
      </c>
      <c r="E75" s="56">
        <f t="shared" ref="E75:AB85" si="7">E5+E40</f>
        <v>-9</v>
      </c>
      <c r="F75" s="39">
        <f t="shared" si="7"/>
        <v>0</v>
      </c>
      <c r="G75" s="39">
        <f t="shared" si="7"/>
        <v>0</v>
      </c>
      <c r="H75" s="39">
        <f t="shared" si="7"/>
        <v>0</v>
      </c>
      <c r="I75" s="39">
        <f t="shared" si="7"/>
        <v>0</v>
      </c>
      <c r="J75" s="39">
        <f t="shared" si="7"/>
        <v>17</v>
      </c>
      <c r="K75" s="39">
        <f t="shared" si="7"/>
        <v>0</v>
      </c>
      <c r="L75" s="39">
        <f t="shared" si="7"/>
        <v>0</v>
      </c>
      <c r="M75" s="39">
        <f t="shared" si="7"/>
        <v>0</v>
      </c>
      <c r="N75" s="39">
        <f t="shared" si="7"/>
        <v>0</v>
      </c>
      <c r="O75" s="39">
        <f t="shared" si="7"/>
        <v>0</v>
      </c>
      <c r="P75" s="39">
        <f t="shared" si="7"/>
        <v>0</v>
      </c>
      <c r="Q75" s="39">
        <f t="shared" si="7"/>
        <v>-20</v>
      </c>
      <c r="R75" s="39">
        <f t="shared" si="7"/>
        <v>-3</v>
      </c>
      <c r="S75" s="39">
        <f t="shared" si="7"/>
        <v>-22</v>
      </c>
      <c r="T75" s="39">
        <f t="shared" si="7"/>
        <v>-35</v>
      </c>
      <c r="U75" s="39">
        <f t="shared" si="7"/>
        <v>0</v>
      </c>
      <c r="V75" s="39">
        <f t="shared" si="7"/>
        <v>0</v>
      </c>
      <c r="W75" s="39">
        <f t="shared" si="7"/>
        <v>0</v>
      </c>
      <c r="X75" s="39">
        <f t="shared" si="7"/>
        <v>0</v>
      </c>
      <c r="Y75" s="39">
        <f t="shared" si="7"/>
        <v>0</v>
      </c>
      <c r="Z75" s="39">
        <f t="shared" si="7"/>
        <v>0</v>
      </c>
      <c r="AA75" s="39">
        <f t="shared" si="7"/>
        <v>-35</v>
      </c>
      <c r="AB75" s="40">
        <f t="shared" si="7"/>
        <v>-49</v>
      </c>
    </row>
    <row r="76" spans="2:28" ht="17.25" thickTop="1" thickBot="1" x14ac:dyDescent="0.3">
      <c r="B76" s="41" t="str">
        <f t="shared" si="4"/>
        <v>03.04.2022</v>
      </c>
      <c r="C76" s="50">
        <f t="shared" si="5"/>
        <v>521</v>
      </c>
      <c r="D76" s="51">
        <f t="shared" si="6"/>
        <v>-120</v>
      </c>
      <c r="E76" s="56">
        <f t="shared" si="7"/>
        <v>0</v>
      </c>
      <c r="F76" s="39">
        <f t="shared" si="7"/>
        <v>10</v>
      </c>
      <c r="G76" s="39">
        <f t="shared" si="7"/>
        <v>24</v>
      </c>
      <c r="H76" s="39">
        <f t="shared" si="7"/>
        <v>38</v>
      </c>
      <c r="I76" s="39">
        <f t="shared" si="7"/>
        <v>55</v>
      </c>
      <c r="J76" s="39">
        <f t="shared" si="7"/>
        <v>55</v>
      </c>
      <c r="K76" s="39">
        <f t="shared" si="7"/>
        <v>26</v>
      </c>
      <c r="L76" s="39">
        <f t="shared" si="7"/>
        <v>-11</v>
      </c>
      <c r="M76" s="39">
        <f t="shared" si="7"/>
        <v>-40</v>
      </c>
      <c r="N76" s="39">
        <f t="shared" si="7"/>
        <v>-35</v>
      </c>
      <c r="O76" s="39">
        <f t="shared" si="7"/>
        <v>-34</v>
      </c>
      <c r="P76" s="39">
        <f t="shared" si="7"/>
        <v>0</v>
      </c>
      <c r="Q76" s="39">
        <f t="shared" si="7"/>
        <v>30</v>
      </c>
      <c r="R76" s="39">
        <f t="shared" si="7"/>
        <v>35</v>
      </c>
      <c r="S76" s="39">
        <f t="shared" si="7"/>
        <v>40</v>
      </c>
      <c r="T76" s="39">
        <f t="shared" si="7"/>
        <v>32</v>
      </c>
      <c r="U76" s="39">
        <f t="shared" si="7"/>
        <v>34</v>
      </c>
      <c r="V76" s="39">
        <f t="shared" si="7"/>
        <v>35</v>
      </c>
      <c r="W76" s="39">
        <f t="shared" si="7"/>
        <v>35</v>
      </c>
      <c r="X76" s="39">
        <f t="shared" si="7"/>
        <v>10</v>
      </c>
      <c r="Y76" s="39">
        <f t="shared" si="7"/>
        <v>10</v>
      </c>
      <c r="Z76" s="39">
        <f t="shared" si="7"/>
        <v>22</v>
      </c>
      <c r="AA76" s="39">
        <f t="shared" si="7"/>
        <v>20</v>
      </c>
      <c r="AB76" s="40">
        <f t="shared" si="7"/>
        <v>10</v>
      </c>
    </row>
    <row r="77" spans="2:28" ht="17.25" thickTop="1" thickBot="1" x14ac:dyDescent="0.3">
      <c r="B77" s="41" t="str">
        <f t="shared" si="4"/>
        <v>04.04.2022</v>
      </c>
      <c r="C77" s="50">
        <f t="shared" si="5"/>
        <v>369</v>
      </c>
      <c r="D77" s="51">
        <f t="shared" si="6"/>
        <v>-2</v>
      </c>
      <c r="E77" s="56">
        <f t="shared" si="7"/>
        <v>15</v>
      </c>
      <c r="F77" s="39">
        <f t="shared" si="7"/>
        <v>-2</v>
      </c>
      <c r="G77" s="39">
        <f t="shared" si="7"/>
        <v>0</v>
      </c>
      <c r="H77" s="39">
        <f t="shared" si="7"/>
        <v>0</v>
      </c>
      <c r="I77" s="39">
        <f t="shared" si="7"/>
        <v>8</v>
      </c>
      <c r="J77" s="39">
        <f t="shared" si="7"/>
        <v>10</v>
      </c>
      <c r="K77" s="39">
        <f t="shared" si="7"/>
        <v>23</v>
      </c>
      <c r="L77" s="39">
        <f t="shared" si="7"/>
        <v>20</v>
      </c>
      <c r="M77" s="39">
        <f t="shared" si="7"/>
        <v>23</v>
      </c>
      <c r="N77" s="39">
        <f t="shared" si="7"/>
        <v>30</v>
      </c>
      <c r="O77" s="39">
        <f t="shared" si="7"/>
        <v>30</v>
      </c>
      <c r="P77" s="39">
        <f t="shared" si="7"/>
        <v>20</v>
      </c>
      <c r="Q77" s="39">
        <f t="shared" si="7"/>
        <v>25</v>
      </c>
      <c r="R77" s="39">
        <f t="shared" si="7"/>
        <v>30</v>
      </c>
      <c r="S77" s="39">
        <f t="shared" si="7"/>
        <v>0</v>
      </c>
      <c r="T77" s="39">
        <f t="shared" si="7"/>
        <v>10</v>
      </c>
      <c r="U77" s="39">
        <f t="shared" si="7"/>
        <v>20</v>
      </c>
      <c r="V77" s="39">
        <f t="shared" si="7"/>
        <v>30</v>
      </c>
      <c r="W77" s="39">
        <f t="shared" si="7"/>
        <v>20</v>
      </c>
      <c r="X77" s="39">
        <f t="shared" si="7"/>
        <v>8</v>
      </c>
      <c r="Y77" s="39">
        <f t="shared" si="7"/>
        <v>22</v>
      </c>
      <c r="Z77" s="39">
        <f t="shared" si="7"/>
        <v>25</v>
      </c>
      <c r="AA77" s="39">
        <f t="shared" si="7"/>
        <v>0</v>
      </c>
      <c r="AB77" s="40">
        <f t="shared" si="7"/>
        <v>0</v>
      </c>
    </row>
    <row r="78" spans="2:28" ht="17.25" thickTop="1" thickBot="1" x14ac:dyDescent="0.3">
      <c r="B78" s="41" t="str">
        <f t="shared" si="4"/>
        <v>05.04.2022</v>
      </c>
      <c r="C78" s="50">
        <f t="shared" si="5"/>
        <v>290</v>
      </c>
      <c r="D78" s="51">
        <f t="shared" si="6"/>
        <v>-208</v>
      </c>
      <c r="E78" s="56">
        <f t="shared" si="7"/>
        <v>0</v>
      </c>
      <c r="F78" s="39">
        <f t="shared" si="7"/>
        <v>0</v>
      </c>
      <c r="G78" s="39">
        <f t="shared" si="7"/>
        <v>0</v>
      </c>
      <c r="H78" s="39">
        <f t="shared" si="7"/>
        <v>14</v>
      </c>
      <c r="I78" s="57">
        <f t="shared" si="7"/>
        <v>42</v>
      </c>
      <c r="J78" s="39">
        <f t="shared" si="7"/>
        <v>27</v>
      </c>
      <c r="K78" s="39">
        <f t="shared" si="7"/>
        <v>22</v>
      </c>
      <c r="L78" s="39">
        <f t="shared" si="7"/>
        <v>30</v>
      </c>
      <c r="M78" s="39">
        <f t="shared" si="7"/>
        <v>17</v>
      </c>
      <c r="N78" s="39">
        <f t="shared" si="7"/>
        <v>20</v>
      </c>
      <c r="O78" s="39">
        <f t="shared" si="7"/>
        <v>7</v>
      </c>
      <c r="P78" s="39">
        <f t="shared" si="7"/>
        <v>40</v>
      </c>
      <c r="Q78" s="39">
        <f t="shared" si="7"/>
        <v>12</v>
      </c>
      <c r="R78" s="39">
        <f t="shared" si="7"/>
        <v>0</v>
      </c>
      <c r="S78" s="39">
        <f t="shared" si="7"/>
        <v>-17</v>
      </c>
      <c r="T78" s="39">
        <f t="shared" si="7"/>
        <v>-50</v>
      </c>
      <c r="U78" s="39">
        <f t="shared" si="7"/>
        <v>-38</v>
      </c>
      <c r="V78" s="39">
        <f t="shared" si="7"/>
        <v>-40</v>
      </c>
      <c r="W78" s="39">
        <f t="shared" si="7"/>
        <v>-40</v>
      </c>
      <c r="X78" s="39">
        <f t="shared" si="7"/>
        <v>-23</v>
      </c>
      <c r="Y78" s="39">
        <f t="shared" si="7"/>
        <v>0</v>
      </c>
      <c r="Z78" s="39">
        <f t="shared" si="7"/>
        <v>0</v>
      </c>
      <c r="AA78" s="39">
        <f t="shared" si="7"/>
        <v>4</v>
      </c>
      <c r="AB78" s="40">
        <f t="shared" si="7"/>
        <v>55</v>
      </c>
    </row>
    <row r="79" spans="2:28" ht="17.25" thickTop="1" thickBot="1" x14ac:dyDescent="0.3">
      <c r="B79" s="41" t="str">
        <f t="shared" si="4"/>
        <v>06.04.2022</v>
      </c>
      <c r="C79" s="50">
        <f t="shared" si="5"/>
        <v>89</v>
      </c>
      <c r="D79" s="51">
        <f t="shared" si="6"/>
        <v>-316</v>
      </c>
      <c r="E79" s="56">
        <f t="shared" si="7"/>
        <v>3</v>
      </c>
      <c r="F79" s="39">
        <f t="shared" si="7"/>
        <v>5</v>
      </c>
      <c r="G79" s="39">
        <f t="shared" si="7"/>
        <v>0</v>
      </c>
      <c r="H79" s="39">
        <f t="shared" si="7"/>
        <v>0</v>
      </c>
      <c r="I79" s="39">
        <f t="shared" si="7"/>
        <v>17</v>
      </c>
      <c r="J79" s="39">
        <f t="shared" si="7"/>
        <v>20</v>
      </c>
      <c r="K79" s="39">
        <f t="shared" si="7"/>
        <v>0</v>
      </c>
      <c r="L79" s="39">
        <f t="shared" si="7"/>
        <v>4</v>
      </c>
      <c r="M79" s="39">
        <f t="shared" si="7"/>
        <v>20</v>
      </c>
      <c r="N79" s="39">
        <f t="shared" si="7"/>
        <v>20</v>
      </c>
      <c r="O79" s="39">
        <f t="shared" si="7"/>
        <v>0</v>
      </c>
      <c r="P79" s="39">
        <f t="shared" si="7"/>
        <v>-14</v>
      </c>
      <c r="Q79" s="39">
        <f t="shared" si="7"/>
        <v>-20</v>
      </c>
      <c r="R79" s="39">
        <f t="shared" si="7"/>
        <v>-32</v>
      </c>
      <c r="S79" s="39">
        <f t="shared" si="7"/>
        <v>-31</v>
      </c>
      <c r="T79" s="39">
        <f t="shared" si="7"/>
        <v>-50</v>
      </c>
      <c r="U79" s="39">
        <f t="shared" si="7"/>
        <v>-50</v>
      </c>
      <c r="V79" s="39">
        <f t="shared" si="7"/>
        <v>-50</v>
      </c>
      <c r="W79" s="39">
        <f t="shared" si="7"/>
        <v>-43</v>
      </c>
      <c r="X79" s="39">
        <f t="shared" si="7"/>
        <v>-26</v>
      </c>
      <c r="Y79" s="39">
        <f t="shared" si="7"/>
        <v>0</v>
      </c>
      <c r="Z79" s="39">
        <f t="shared" si="7"/>
        <v>0</v>
      </c>
      <c r="AA79" s="39">
        <f t="shared" si="7"/>
        <v>0</v>
      </c>
      <c r="AB79" s="40">
        <f t="shared" si="7"/>
        <v>0</v>
      </c>
    </row>
    <row r="80" spans="2:28" ht="17.25" thickTop="1" thickBot="1" x14ac:dyDescent="0.3">
      <c r="B80" s="41" t="str">
        <f t="shared" si="4"/>
        <v>07.04.2022</v>
      </c>
      <c r="C80" s="50">
        <f t="shared" si="5"/>
        <v>152</v>
      </c>
      <c r="D80" s="51">
        <f t="shared" si="6"/>
        <v>-107</v>
      </c>
      <c r="E80" s="56">
        <f t="shared" si="7"/>
        <v>-11</v>
      </c>
      <c r="F80" s="39">
        <f t="shared" si="7"/>
        <v>0</v>
      </c>
      <c r="G80" s="39">
        <f t="shared" si="7"/>
        <v>-40</v>
      </c>
      <c r="H80" s="39">
        <f t="shared" si="7"/>
        <v>-28</v>
      </c>
      <c r="I80" s="39">
        <f t="shared" si="7"/>
        <v>-28</v>
      </c>
      <c r="J80" s="39">
        <f t="shared" si="7"/>
        <v>0</v>
      </c>
      <c r="K80" s="39">
        <f t="shared" si="7"/>
        <v>1</v>
      </c>
      <c r="L80" s="39">
        <f t="shared" si="7"/>
        <v>11</v>
      </c>
      <c r="M80" s="39">
        <f t="shared" si="7"/>
        <v>20</v>
      </c>
      <c r="N80" s="39">
        <f t="shared" si="7"/>
        <v>20</v>
      </c>
      <c r="O80" s="39">
        <f t="shared" si="7"/>
        <v>16</v>
      </c>
      <c r="P80" s="39">
        <f t="shared" si="7"/>
        <v>0</v>
      </c>
      <c r="Q80" s="39">
        <f t="shared" si="7"/>
        <v>0</v>
      </c>
      <c r="R80" s="39">
        <f t="shared" si="7"/>
        <v>0</v>
      </c>
      <c r="S80" s="39">
        <f t="shared" si="7"/>
        <v>0</v>
      </c>
      <c r="T80" s="39">
        <f t="shared" si="7"/>
        <v>0</v>
      </c>
      <c r="U80" s="39">
        <f t="shared" si="7"/>
        <v>10</v>
      </c>
      <c r="V80" s="39">
        <f t="shared" si="7"/>
        <v>16</v>
      </c>
      <c r="W80" s="39">
        <f t="shared" si="7"/>
        <v>18</v>
      </c>
      <c r="X80" s="39">
        <f t="shared" si="7"/>
        <v>22</v>
      </c>
      <c r="Y80" s="39">
        <f t="shared" si="7"/>
        <v>0</v>
      </c>
      <c r="Z80" s="39">
        <f t="shared" si="7"/>
        <v>0</v>
      </c>
      <c r="AA80" s="39">
        <f t="shared" si="7"/>
        <v>0</v>
      </c>
      <c r="AB80" s="40">
        <f t="shared" si="7"/>
        <v>18</v>
      </c>
    </row>
    <row r="81" spans="2:28" ht="17.25" thickTop="1" thickBot="1" x14ac:dyDescent="0.3">
      <c r="B81" s="41" t="str">
        <f t="shared" si="4"/>
        <v>08.04.2022</v>
      </c>
      <c r="C81" s="50">
        <f t="shared" si="5"/>
        <v>54</v>
      </c>
      <c r="D81" s="51">
        <f t="shared" si="6"/>
        <v>-676</v>
      </c>
      <c r="E81" s="56">
        <f t="shared" si="7"/>
        <v>-34</v>
      </c>
      <c r="F81" s="39">
        <f t="shared" si="7"/>
        <v>-40</v>
      </c>
      <c r="G81" s="39">
        <f t="shared" si="7"/>
        <v>-15</v>
      </c>
      <c r="H81" s="39">
        <f t="shared" si="7"/>
        <v>-13</v>
      </c>
      <c r="I81" s="39">
        <f t="shared" si="7"/>
        <v>-12</v>
      </c>
      <c r="J81" s="39">
        <f t="shared" si="7"/>
        <v>0</v>
      </c>
      <c r="K81" s="39">
        <f t="shared" si="7"/>
        <v>14</v>
      </c>
      <c r="L81" s="39">
        <f t="shared" si="7"/>
        <v>20</v>
      </c>
      <c r="M81" s="39">
        <f t="shared" si="7"/>
        <v>20</v>
      </c>
      <c r="N81" s="39">
        <f t="shared" si="7"/>
        <v>0</v>
      </c>
      <c r="O81" s="39">
        <f t="shared" si="7"/>
        <v>-9</v>
      </c>
      <c r="P81" s="39">
        <f t="shared" si="7"/>
        <v>-37</v>
      </c>
      <c r="Q81" s="39">
        <f t="shared" si="7"/>
        <v>-44</v>
      </c>
      <c r="R81" s="39">
        <f t="shared" si="7"/>
        <v>-50</v>
      </c>
      <c r="S81" s="39">
        <f t="shared" si="7"/>
        <v>-39</v>
      </c>
      <c r="T81" s="39">
        <f t="shared" si="7"/>
        <v>-50</v>
      </c>
      <c r="U81" s="39">
        <f t="shared" si="7"/>
        <v>-50</v>
      </c>
      <c r="V81" s="39">
        <f t="shared" si="7"/>
        <v>-30</v>
      </c>
      <c r="W81" s="39">
        <f t="shared" si="7"/>
        <v>-30</v>
      </c>
      <c r="X81" s="39">
        <f t="shared" si="7"/>
        <v>-43</v>
      </c>
      <c r="Y81" s="39">
        <f t="shared" si="7"/>
        <v>-50</v>
      </c>
      <c r="Z81" s="39">
        <f t="shared" si="7"/>
        <v>-50</v>
      </c>
      <c r="AA81" s="39">
        <f t="shared" si="7"/>
        <v>-50</v>
      </c>
      <c r="AB81" s="40">
        <f t="shared" si="7"/>
        <v>-30</v>
      </c>
    </row>
    <row r="82" spans="2:28" ht="17.25" thickTop="1" thickBot="1" x14ac:dyDescent="0.3">
      <c r="B82" s="41" t="str">
        <f t="shared" si="4"/>
        <v>09.04.2022</v>
      </c>
      <c r="C82" s="50">
        <f t="shared" si="5"/>
        <v>0</v>
      </c>
      <c r="D82" s="51">
        <f t="shared" si="6"/>
        <v>-882</v>
      </c>
      <c r="E82" s="56">
        <f t="shared" si="7"/>
        <v>0</v>
      </c>
      <c r="F82" s="39">
        <f t="shared" si="7"/>
        <v>0</v>
      </c>
      <c r="G82" s="39">
        <f t="shared" si="7"/>
        <v>-10</v>
      </c>
      <c r="H82" s="39">
        <f t="shared" si="7"/>
        <v>-18</v>
      </c>
      <c r="I82" s="39">
        <f t="shared" si="7"/>
        <v>-35</v>
      </c>
      <c r="J82" s="39">
        <f t="shared" si="7"/>
        <v>-37</v>
      </c>
      <c r="K82" s="39">
        <f t="shared" si="7"/>
        <v>-45</v>
      </c>
      <c r="L82" s="39">
        <f t="shared" si="7"/>
        <v>-36</v>
      </c>
      <c r="M82" s="39">
        <f t="shared" si="7"/>
        <v>-37</v>
      </c>
      <c r="N82" s="39">
        <f t="shared" si="7"/>
        <v>-42</v>
      </c>
      <c r="O82" s="39">
        <f t="shared" si="7"/>
        <v>-48</v>
      </c>
      <c r="P82" s="39">
        <f t="shared" si="7"/>
        <v>-50</v>
      </c>
      <c r="Q82" s="39">
        <f t="shared" si="7"/>
        <v>-44</v>
      </c>
      <c r="R82" s="39">
        <f t="shared" si="7"/>
        <v>-40</v>
      </c>
      <c r="S82" s="39">
        <f t="shared" si="7"/>
        <v>-50</v>
      </c>
      <c r="T82" s="39">
        <f t="shared" si="7"/>
        <v>-50</v>
      </c>
      <c r="U82" s="39">
        <f t="shared" si="7"/>
        <v>-50</v>
      </c>
      <c r="V82" s="39">
        <f t="shared" si="7"/>
        <v>-50</v>
      </c>
      <c r="W82" s="39">
        <f t="shared" si="7"/>
        <v>-23</v>
      </c>
      <c r="X82" s="39">
        <f t="shared" si="7"/>
        <v>-45</v>
      </c>
      <c r="Y82" s="39">
        <f t="shared" si="7"/>
        <v>-22</v>
      </c>
      <c r="Z82" s="39">
        <f t="shared" si="7"/>
        <v>-50</v>
      </c>
      <c r="AA82" s="39">
        <f t="shared" si="7"/>
        <v>-50</v>
      </c>
      <c r="AB82" s="40">
        <f t="shared" si="7"/>
        <v>-50</v>
      </c>
    </row>
    <row r="83" spans="2:28" ht="17.25" thickTop="1" thickBot="1" x14ac:dyDescent="0.3">
      <c r="B83" s="41" t="str">
        <f t="shared" si="4"/>
        <v>10.04.2022</v>
      </c>
      <c r="C83" s="50">
        <f t="shared" si="5"/>
        <v>332</v>
      </c>
      <c r="D83" s="51">
        <f t="shared" si="6"/>
        <v>-357</v>
      </c>
      <c r="E83" s="56">
        <f t="shared" si="7"/>
        <v>-38</v>
      </c>
      <c r="F83" s="39">
        <f t="shared" si="7"/>
        <v>-50</v>
      </c>
      <c r="G83" s="39">
        <f t="shared" si="7"/>
        <v>-50</v>
      </c>
      <c r="H83" s="39">
        <f t="shared" si="7"/>
        <v>-29</v>
      </c>
      <c r="I83" s="39">
        <f t="shared" si="7"/>
        <v>-13</v>
      </c>
      <c r="J83" s="39">
        <f t="shared" si="7"/>
        <v>-13</v>
      </c>
      <c r="K83" s="39">
        <f t="shared" si="7"/>
        <v>-30</v>
      </c>
      <c r="L83" s="39">
        <f t="shared" si="7"/>
        <v>-50</v>
      </c>
      <c r="M83" s="39">
        <f t="shared" si="7"/>
        <v>-46</v>
      </c>
      <c r="N83" s="39">
        <f t="shared" si="7"/>
        <v>-38</v>
      </c>
      <c r="O83" s="39">
        <f t="shared" si="7"/>
        <v>15</v>
      </c>
      <c r="P83" s="39">
        <f t="shared" si="7"/>
        <v>40</v>
      </c>
      <c r="Q83" s="39">
        <f t="shared" si="7"/>
        <v>40</v>
      </c>
      <c r="R83" s="39">
        <f t="shared" si="7"/>
        <v>40</v>
      </c>
      <c r="S83" s="39">
        <f t="shared" si="7"/>
        <v>45</v>
      </c>
      <c r="T83" s="39">
        <f t="shared" si="7"/>
        <v>20</v>
      </c>
      <c r="U83" s="39">
        <f t="shared" si="7"/>
        <v>43</v>
      </c>
      <c r="V83" s="39">
        <f t="shared" si="7"/>
        <v>45</v>
      </c>
      <c r="W83" s="39">
        <f t="shared" si="7"/>
        <v>40</v>
      </c>
      <c r="X83" s="39">
        <f t="shared" si="7"/>
        <v>4</v>
      </c>
      <c r="Y83" s="39">
        <f t="shared" si="7"/>
        <v>0</v>
      </c>
      <c r="Z83" s="39">
        <f t="shared" si="7"/>
        <v>0</v>
      </c>
      <c r="AA83" s="39">
        <f t="shared" si="7"/>
        <v>0</v>
      </c>
      <c r="AB83" s="40">
        <f t="shared" si="7"/>
        <v>0</v>
      </c>
    </row>
    <row r="84" spans="2:28" ht="17.25" thickTop="1" thickBot="1" x14ac:dyDescent="0.3">
      <c r="B84" s="41" t="str">
        <f t="shared" si="4"/>
        <v>11.04.2022</v>
      </c>
      <c r="C84" s="50">
        <f t="shared" si="5"/>
        <v>185</v>
      </c>
      <c r="D84" s="51">
        <f t="shared" si="6"/>
        <v>-8</v>
      </c>
      <c r="E84" s="56">
        <f t="shared" si="7"/>
        <v>0</v>
      </c>
      <c r="F84" s="39">
        <f t="shared" si="7"/>
        <v>0</v>
      </c>
      <c r="G84" s="39">
        <f t="shared" si="7"/>
        <v>0</v>
      </c>
      <c r="H84" s="39">
        <f t="shared" si="7"/>
        <v>0</v>
      </c>
      <c r="I84" s="39">
        <f t="shared" si="7"/>
        <v>0</v>
      </c>
      <c r="J84" s="39">
        <f t="shared" si="7"/>
        <v>9</v>
      </c>
      <c r="K84" s="39">
        <f t="shared" si="7"/>
        <v>9</v>
      </c>
      <c r="L84" s="39">
        <f t="shared" si="7"/>
        <v>20</v>
      </c>
      <c r="M84" s="39">
        <f t="shared" si="7"/>
        <v>25</v>
      </c>
      <c r="N84" s="39">
        <f t="shared" si="7"/>
        <v>25</v>
      </c>
      <c r="O84" s="39">
        <f t="shared" si="7"/>
        <v>25</v>
      </c>
      <c r="P84" s="39">
        <f t="shared" si="7"/>
        <v>20</v>
      </c>
      <c r="Q84" s="39">
        <f t="shared" si="7"/>
        <v>0</v>
      </c>
      <c r="R84" s="39">
        <f t="shared" si="7"/>
        <v>0</v>
      </c>
      <c r="S84" s="39">
        <f t="shared" si="7"/>
        <v>0</v>
      </c>
      <c r="T84" s="39">
        <f t="shared" si="7"/>
        <v>0</v>
      </c>
      <c r="U84" s="39">
        <f t="shared" si="7"/>
        <v>0</v>
      </c>
      <c r="V84" s="39">
        <f t="shared" si="7"/>
        <v>-8</v>
      </c>
      <c r="W84" s="39">
        <f t="shared" si="7"/>
        <v>1</v>
      </c>
      <c r="X84" s="39">
        <f t="shared" si="7"/>
        <v>0</v>
      </c>
      <c r="Y84" s="39">
        <f t="shared" si="7"/>
        <v>6</v>
      </c>
      <c r="Z84" s="39">
        <f t="shared" si="7"/>
        <v>35</v>
      </c>
      <c r="AA84" s="39">
        <f t="shared" si="7"/>
        <v>2</v>
      </c>
      <c r="AB84" s="40">
        <f t="shared" si="7"/>
        <v>8</v>
      </c>
    </row>
    <row r="85" spans="2:28" ht="17.25" thickTop="1" thickBot="1" x14ac:dyDescent="0.3">
      <c r="B85" s="41" t="str">
        <f t="shared" si="4"/>
        <v>12.04.2022</v>
      </c>
      <c r="C85" s="50">
        <f t="shared" si="5"/>
        <v>405</v>
      </c>
      <c r="D85" s="51">
        <f t="shared" si="6"/>
        <v>-161</v>
      </c>
      <c r="E85" s="56">
        <f t="shared" si="7"/>
        <v>0</v>
      </c>
      <c r="F85" s="39">
        <f t="shared" si="7"/>
        <v>13</v>
      </c>
      <c r="G85" s="39">
        <f t="shared" si="7"/>
        <v>26</v>
      </c>
      <c r="H85" s="39">
        <f t="shared" si="7"/>
        <v>44</v>
      </c>
      <c r="I85" s="39">
        <f t="shared" si="7"/>
        <v>39</v>
      </c>
      <c r="J85" s="39">
        <f t="shared" si="7"/>
        <v>-19</v>
      </c>
      <c r="K85" s="39">
        <f t="shared" si="7"/>
        <v>-15</v>
      </c>
      <c r="L85" s="39">
        <f t="shared" si="7"/>
        <v>-15</v>
      </c>
      <c r="M85" s="39">
        <f t="shared" si="7"/>
        <v>-30</v>
      </c>
      <c r="N85" s="39">
        <f t="shared" si="7"/>
        <v>-50</v>
      </c>
      <c r="O85" s="39">
        <f t="shared" si="7"/>
        <v>-32</v>
      </c>
      <c r="P85" s="39">
        <f t="shared" si="7"/>
        <v>20</v>
      </c>
      <c r="Q85" s="39">
        <f t="shared" si="7"/>
        <v>0</v>
      </c>
      <c r="R85" s="39">
        <f t="shared" si="7"/>
        <v>0</v>
      </c>
      <c r="S85" s="39">
        <f t="shared" si="7"/>
        <v>0</v>
      </c>
      <c r="T85" s="39">
        <f t="shared" ref="T85:AB85" si="8">T15+T50</f>
        <v>0</v>
      </c>
      <c r="U85" s="39">
        <f t="shared" si="8"/>
        <v>0</v>
      </c>
      <c r="V85" s="39">
        <f t="shared" si="8"/>
        <v>0</v>
      </c>
      <c r="W85" s="39">
        <f t="shared" si="8"/>
        <v>31</v>
      </c>
      <c r="X85" s="39">
        <f t="shared" si="8"/>
        <v>40</v>
      </c>
      <c r="Y85" s="39">
        <f t="shared" si="8"/>
        <v>61</v>
      </c>
      <c r="Z85" s="39">
        <f t="shared" si="8"/>
        <v>72</v>
      </c>
      <c r="AA85" s="39">
        <f t="shared" si="8"/>
        <v>29</v>
      </c>
      <c r="AB85" s="40">
        <f t="shared" si="8"/>
        <v>30</v>
      </c>
    </row>
    <row r="86" spans="2:28" ht="17.25" thickTop="1" thickBot="1" x14ac:dyDescent="0.3">
      <c r="B86" s="41" t="str">
        <f t="shared" si="4"/>
        <v>13.04.2022</v>
      </c>
      <c r="C86" s="50">
        <f t="shared" si="5"/>
        <v>287</v>
      </c>
      <c r="D86" s="51">
        <f t="shared" si="6"/>
        <v>-29</v>
      </c>
      <c r="E86" s="56">
        <f t="shared" ref="E86:AB96" si="9">E16+E51</f>
        <v>20</v>
      </c>
      <c r="F86" s="39">
        <f t="shared" si="9"/>
        <v>24</v>
      </c>
      <c r="G86" s="39">
        <f t="shared" si="9"/>
        <v>31</v>
      </c>
      <c r="H86" s="39">
        <f t="shared" si="9"/>
        <v>11</v>
      </c>
      <c r="I86" s="39">
        <f t="shared" si="9"/>
        <v>15</v>
      </c>
      <c r="J86" s="39">
        <f t="shared" si="9"/>
        <v>0</v>
      </c>
      <c r="K86" s="39">
        <f t="shared" si="9"/>
        <v>0</v>
      </c>
      <c r="L86" s="39">
        <f t="shared" si="9"/>
        <v>0</v>
      </c>
      <c r="M86" s="39">
        <f t="shared" si="9"/>
        <v>0</v>
      </c>
      <c r="N86" s="39">
        <f t="shared" si="9"/>
        <v>18</v>
      </c>
      <c r="O86" s="39">
        <f t="shared" si="9"/>
        <v>20</v>
      </c>
      <c r="P86" s="39">
        <f t="shared" si="9"/>
        <v>20</v>
      </c>
      <c r="Q86" s="39">
        <f t="shared" si="9"/>
        <v>20</v>
      </c>
      <c r="R86" s="39">
        <f t="shared" si="9"/>
        <v>0</v>
      </c>
      <c r="S86" s="39">
        <f t="shared" si="9"/>
        <v>0</v>
      </c>
      <c r="T86" s="39">
        <f t="shared" si="9"/>
        <v>-29</v>
      </c>
      <c r="U86" s="39">
        <f t="shared" si="9"/>
        <v>0</v>
      </c>
      <c r="V86" s="39">
        <f t="shared" si="9"/>
        <v>0</v>
      </c>
      <c r="W86" s="39">
        <f t="shared" si="9"/>
        <v>0</v>
      </c>
      <c r="X86" s="39">
        <f t="shared" si="9"/>
        <v>0</v>
      </c>
      <c r="Y86" s="39">
        <f t="shared" si="9"/>
        <v>0</v>
      </c>
      <c r="Z86" s="39">
        <f t="shared" si="9"/>
        <v>36</v>
      </c>
      <c r="AA86" s="39">
        <f t="shared" si="9"/>
        <v>16</v>
      </c>
      <c r="AB86" s="40">
        <f t="shared" si="9"/>
        <v>56</v>
      </c>
    </row>
    <row r="87" spans="2:28" ht="17.25" thickTop="1" thickBot="1" x14ac:dyDescent="0.3">
      <c r="B87" s="41" t="str">
        <f t="shared" si="4"/>
        <v>14.04.2022</v>
      </c>
      <c r="C87" s="50">
        <f t="shared" si="5"/>
        <v>73</v>
      </c>
      <c r="D87" s="51">
        <f t="shared" si="6"/>
        <v>-262</v>
      </c>
      <c r="E87" s="38">
        <f t="shared" si="9"/>
        <v>0</v>
      </c>
      <c r="F87" s="39">
        <f t="shared" si="9"/>
        <v>0</v>
      </c>
      <c r="G87" s="39">
        <f t="shared" si="9"/>
        <v>20</v>
      </c>
      <c r="H87" s="39">
        <f t="shared" si="9"/>
        <v>20</v>
      </c>
      <c r="I87" s="39">
        <f t="shared" si="9"/>
        <v>25</v>
      </c>
      <c r="J87" s="39">
        <f t="shared" si="9"/>
        <v>-8</v>
      </c>
      <c r="K87" s="39">
        <f t="shared" si="9"/>
        <v>-25</v>
      </c>
      <c r="L87" s="39">
        <f t="shared" si="9"/>
        <v>-20</v>
      </c>
      <c r="M87" s="39">
        <f t="shared" si="9"/>
        <v>0</v>
      </c>
      <c r="N87" s="39">
        <f t="shared" si="9"/>
        <v>-7</v>
      </c>
      <c r="O87" s="39">
        <f t="shared" si="9"/>
        <v>-21</v>
      </c>
      <c r="P87" s="39">
        <f t="shared" si="9"/>
        <v>-23</v>
      </c>
      <c r="Q87" s="39">
        <f t="shared" si="9"/>
        <v>0</v>
      </c>
      <c r="R87" s="39">
        <f t="shared" si="9"/>
        <v>8</v>
      </c>
      <c r="S87" s="39">
        <f t="shared" si="9"/>
        <v>0</v>
      </c>
      <c r="T87" s="39">
        <f t="shared" si="9"/>
        <v>0</v>
      </c>
      <c r="U87" s="39">
        <f t="shared" si="9"/>
        <v>-18</v>
      </c>
      <c r="V87" s="39">
        <f t="shared" si="9"/>
        <v>-30</v>
      </c>
      <c r="W87" s="39">
        <f t="shared" si="9"/>
        <v>-34</v>
      </c>
      <c r="X87" s="39">
        <f t="shared" si="9"/>
        <v>-39</v>
      </c>
      <c r="Y87" s="39">
        <f t="shared" si="9"/>
        <v>-17</v>
      </c>
      <c r="Z87" s="39">
        <f t="shared" si="9"/>
        <v>-7</v>
      </c>
      <c r="AA87" s="39">
        <f t="shared" si="9"/>
        <v>-13</v>
      </c>
      <c r="AB87" s="40">
        <f t="shared" si="9"/>
        <v>0</v>
      </c>
    </row>
    <row r="88" spans="2:28" ht="17.25" thickTop="1" thickBot="1" x14ac:dyDescent="0.3">
      <c r="B88" s="41" t="str">
        <f t="shared" si="4"/>
        <v>15.04.2022</v>
      </c>
      <c r="C88" s="50">
        <f t="shared" si="5"/>
        <v>141</v>
      </c>
      <c r="D88" s="51">
        <f t="shared" si="6"/>
        <v>-107</v>
      </c>
      <c r="E88" s="56">
        <f t="shared" si="9"/>
        <v>4</v>
      </c>
      <c r="F88" s="39">
        <f t="shared" si="9"/>
        <v>0</v>
      </c>
      <c r="G88" s="39">
        <f t="shared" si="9"/>
        <v>0</v>
      </c>
      <c r="H88" s="39">
        <f t="shared" si="9"/>
        <v>13</v>
      </c>
      <c r="I88" s="39">
        <f t="shared" si="9"/>
        <v>39</v>
      </c>
      <c r="J88" s="39">
        <f t="shared" si="9"/>
        <v>24</v>
      </c>
      <c r="K88" s="39">
        <f t="shared" si="9"/>
        <v>0</v>
      </c>
      <c r="L88" s="39">
        <f t="shared" si="9"/>
        <v>0</v>
      </c>
      <c r="M88" s="39">
        <f t="shared" si="9"/>
        <v>0</v>
      </c>
      <c r="N88" s="39">
        <f t="shared" si="9"/>
        <v>0</v>
      </c>
      <c r="O88" s="39">
        <f t="shared" si="9"/>
        <v>0</v>
      </c>
      <c r="P88" s="39">
        <f t="shared" si="9"/>
        <v>0</v>
      </c>
      <c r="Q88" s="39">
        <f t="shared" si="9"/>
        <v>0</v>
      </c>
      <c r="R88" s="39">
        <f t="shared" si="9"/>
        <v>0</v>
      </c>
      <c r="S88" s="39">
        <f t="shared" si="9"/>
        <v>-5</v>
      </c>
      <c r="T88" s="39">
        <f t="shared" si="9"/>
        <v>-42</v>
      </c>
      <c r="U88" s="39">
        <f t="shared" si="9"/>
        <v>0</v>
      </c>
      <c r="V88" s="39">
        <f t="shared" si="9"/>
        <v>-31</v>
      </c>
      <c r="W88" s="39">
        <f t="shared" si="9"/>
        <v>-29</v>
      </c>
      <c r="X88" s="39">
        <f t="shared" si="9"/>
        <v>0</v>
      </c>
      <c r="Y88" s="39">
        <f t="shared" si="9"/>
        <v>3</v>
      </c>
      <c r="Z88" s="39">
        <f t="shared" si="9"/>
        <v>32</v>
      </c>
      <c r="AA88" s="39">
        <f t="shared" si="9"/>
        <v>9</v>
      </c>
      <c r="AB88" s="40">
        <f t="shared" si="9"/>
        <v>17</v>
      </c>
    </row>
    <row r="89" spans="2:28" ht="17.25" thickTop="1" thickBot="1" x14ac:dyDescent="0.3">
      <c r="B89" s="41" t="str">
        <f t="shared" si="4"/>
        <v>16.04.2022</v>
      </c>
      <c r="C89" s="50">
        <f t="shared" si="5"/>
        <v>6</v>
      </c>
      <c r="D89" s="51">
        <f t="shared" si="6"/>
        <v>-405</v>
      </c>
      <c r="E89" s="56">
        <f t="shared" si="9"/>
        <v>-9</v>
      </c>
      <c r="F89" s="39">
        <f t="shared" si="9"/>
        <v>-22</v>
      </c>
      <c r="G89" s="39">
        <f t="shared" si="9"/>
        <v>-15</v>
      </c>
      <c r="H89" s="39">
        <f t="shared" si="9"/>
        <v>6</v>
      </c>
      <c r="I89" s="39">
        <f t="shared" si="9"/>
        <v>0</v>
      </c>
      <c r="J89" s="39">
        <f t="shared" si="9"/>
        <v>0</v>
      </c>
      <c r="K89" s="39">
        <f t="shared" si="9"/>
        <v>0</v>
      </c>
      <c r="L89" s="39">
        <f t="shared" si="9"/>
        <v>0</v>
      </c>
      <c r="M89" s="39">
        <f t="shared" si="9"/>
        <v>-31</v>
      </c>
      <c r="N89" s="39">
        <f t="shared" si="9"/>
        <v>-8</v>
      </c>
      <c r="O89" s="39">
        <f t="shared" si="9"/>
        <v>-30</v>
      </c>
      <c r="P89" s="39">
        <f t="shared" si="9"/>
        <v>-30</v>
      </c>
      <c r="Q89" s="39">
        <f t="shared" si="9"/>
        <v>-49</v>
      </c>
      <c r="R89" s="39">
        <f t="shared" si="9"/>
        <v>-50</v>
      </c>
      <c r="S89" s="39">
        <f t="shared" si="9"/>
        <v>-50</v>
      </c>
      <c r="T89" s="39">
        <f t="shared" si="9"/>
        <v>-50</v>
      </c>
      <c r="U89" s="39">
        <f t="shared" si="9"/>
        <v>0</v>
      </c>
      <c r="V89" s="39">
        <f t="shared" si="9"/>
        <v>0</v>
      </c>
      <c r="W89" s="39">
        <f t="shared" si="9"/>
        <v>0</v>
      </c>
      <c r="X89" s="39">
        <f t="shared" si="9"/>
        <v>0</v>
      </c>
      <c r="Y89" s="39">
        <f t="shared" si="9"/>
        <v>0</v>
      </c>
      <c r="Z89" s="39">
        <f t="shared" si="9"/>
        <v>0</v>
      </c>
      <c r="AA89" s="39">
        <f t="shared" si="9"/>
        <v>-44</v>
      </c>
      <c r="AB89" s="40">
        <f t="shared" si="9"/>
        <v>-17</v>
      </c>
    </row>
    <row r="90" spans="2:28" ht="17.25" thickTop="1" thickBot="1" x14ac:dyDescent="0.3">
      <c r="B90" s="41" t="str">
        <f t="shared" si="4"/>
        <v>17.04.2022</v>
      </c>
      <c r="C90" s="50">
        <f t="shared" si="5"/>
        <v>197</v>
      </c>
      <c r="D90" s="51">
        <f t="shared" si="6"/>
        <v>-165</v>
      </c>
      <c r="E90" s="56">
        <f t="shared" si="9"/>
        <v>-24</v>
      </c>
      <c r="F90" s="39">
        <f t="shared" si="9"/>
        <v>-15</v>
      </c>
      <c r="G90" s="39">
        <f t="shared" si="9"/>
        <v>4</v>
      </c>
      <c r="H90" s="39">
        <f t="shared" si="9"/>
        <v>6</v>
      </c>
      <c r="I90" s="39">
        <f t="shared" si="9"/>
        <v>0</v>
      </c>
      <c r="J90" s="39">
        <f t="shared" si="9"/>
        <v>-10</v>
      </c>
      <c r="K90" s="39">
        <f t="shared" si="9"/>
        <v>-20</v>
      </c>
      <c r="L90" s="39">
        <f t="shared" si="9"/>
        <v>-20</v>
      </c>
      <c r="M90" s="39">
        <f t="shared" si="9"/>
        <v>-40</v>
      </c>
      <c r="N90" s="39">
        <f t="shared" si="9"/>
        <v>-36</v>
      </c>
      <c r="O90" s="39">
        <f t="shared" si="9"/>
        <v>0</v>
      </c>
      <c r="P90" s="39">
        <f t="shared" si="9"/>
        <v>2</v>
      </c>
      <c r="Q90" s="39">
        <f t="shared" si="9"/>
        <v>10</v>
      </c>
      <c r="R90" s="39">
        <f t="shared" si="9"/>
        <v>12</v>
      </c>
      <c r="S90" s="39">
        <f t="shared" si="9"/>
        <v>10</v>
      </c>
      <c r="T90" s="39">
        <f t="shared" si="9"/>
        <v>20</v>
      </c>
      <c r="U90" s="39">
        <f t="shared" si="9"/>
        <v>54</v>
      </c>
      <c r="V90" s="39">
        <f t="shared" si="9"/>
        <v>54</v>
      </c>
      <c r="W90" s="39">
        <f t="shared" si="9"/>
        <v>7</v>
      </c>
      <c r="X90" s="39">
        <f t="shared" si="9"/>
        <v>0</v>
      </c>
      <c r="Y90" s="39">
        <f t="shared" si="9"/>
        <v>0</v>
      </c>
      <c r="Z90" s="39">
        <f t="shared" si="9"/>
        <v>0</v>
      </c>
      <c r="AA90" s="39">
        <f t="shared" si="9"/>
        <v>10</v>
      </c>
      <c r="AB90" s="40">
        <f t="shared" si="9"/>
        <v>8</v>
      </c>
    </row>
    <row r="91" spans="2:28" ht="17.25" thickTop="1" thickBot="1" x14ac:dyDescent="0.3">
      <c r="B91" s="41" t="str">
        <f t="shared" si="4"/>
        <v>18.04.2022</v>
      </c>
      <c r="C91" s="50">
        <f t="shared" si="5"/>
        <v>660</v>
      </c>
      <c r="D91" s="51">
        <f t="shared" si="6"/>
        <v>-6</v>
      </c>
      <c r="E91" s="56">
        <f t="shared" si="9"/>
        <v>20</v>
      </c>
      <c r="F91" s="39">
        <f t="shared" si="9"/>
        <v>30</v>
      </c>
      <c r="G91" s="39">
        <f t="shared" si="9"/>
        <v>24</v>
      </c>
      <c r="H91" s="39">
        <f t="shared" si="9"/>
        <v>0</v>
      </c>
      <c r="I91" s="39">
        <f t="shared" si="9"/>
        <v>0</v>
      </c>
      <c r="J91" s="39">
        <f t="shared" si="9"/>
        <v>0</v>
      </c>
      <c r="K91" s="39">
        <f t="shared" si="9"/>
        <v>-6</v>
      </c>
      <c r="L91" s="39">
        <f t="shared" si="9"/>
        <v>8</v>
      </c>
      <c r="M91" s="39">
        <f t="shared" si="9"/>
        <v>12</v>
      </c>
      <c r="N91" s="39">
        <f t="shared" si="9"/>
        <v>8</v>
      </c>
      <c r="O91" s="39">
        <f t="shared" si="9"/>
        <v>15</v>
      </c>
      <c r="P91" s="39">
        <f t="shared" si="9"/>
        <v>33</v>
      </c>
      <c r="Q91" s="39">
        <f t="shared" si="9"/>
        <v>48</v>
      </c>
      <c r="R91" s="39">
        <f t="shared" si="9"/>
        <v>54</v>
      </c>
      <c r="S91" s="39">
        <f t="shared" si="9"/>
        <v>24</v>
      </c>
      <c r="T91" s="39">
        <f t="shared" si="9"/>
        <v>35</v>
      </c>
      <c r="U91" s="39">
        <f t="shared" si="9"/>
        <v>70</v>
      </c>
      <c r="V91" s="39">
        <f t="shared" si="9"/>
        <v>70</v>
      </c>
      <c r="W91" s="39">
        <f t="shared" si="9"/>
        <v>70</v>
      </c>
      <c r="X91" s="39">
        <f t="shared" si="9"/>
        <v>48</v>
      </c>
      <c r="Y91" s="39">
        <f t="shared" si="9"/>
        <v>0</v>
      </c>
      <c r="Z91" s="39">
        <f t="shared" si="9"/>
        <v>19</v>
      </c>
      <c r="AA91" s="39">
        <f t="shared" si="9"/>
        <v>15</v>
      </c>
      <c r="AB91" s="40">
        <f t="shared" si="9"/>
        <v>57</v>
      </c>
    </row>
    <row r="92" spans="2:28" ht="17.25" thickTop="1" thickBot="1" x14ac:dyDescent="0.3">
      <c r="B92" s="41" t="str">
        <f t="shared" si="4"/>
        <v>19.04.2022</v>
      </c>
      <c r="C92" s="50">
        <f t="shared" si="5"/>
        <v>394</v>
      </c>
      <c r="D92" s="51">
        <f t="shared" si="6"/>
        <v>-10</v>
      </c>
      <c r="E92" s="56">
        <f t="shared" si="9"/>
        <v>58</v>
      </c>
      <c r="F92" s="39">
        <f t="shared" si="9"/>
        <v>45</v>
      </c>
      <c r="G92" s="39">
        <f t="shared" si="9"/>
        <v>3</v>
      </c>
      <c r="H92" s="39">
        <f t="shared" si="9"/>
        <v>0</v>
      </c>
      <c r="I92" s="39">
        <f t="shared" si="9"/>
        <v>0</v>
      </c>
      <c r="J92" s="39">
        <f t="shared" si="9"/>
        <v>0</v>
      </c>
      <c r="K92" s="39">
        <f t="shared" si="9"/>
        <v>-10</v>
      </c>
      <c r="L92" s="39">
        <f t="shared" si="9"/>
        <v>10</v>
      </c>
      <c r="M92" s="39">
        <f t="shared" si="9"/>
        <v>24</v>
      </c>
      <c r="N92" s="39">
        <f t="shared" si="9"/>
        <v>50</v>
      </c>
      <c r="O92" s="39">
        <f t="shared" si="9"/>
        <v>50</v>
      </c>
      <c r="P92" s="39">
        <f t="shared" si="9"/>
        <v>50</v>
      </c>
      <c r="Q92" s="39">
        <f t="shared" si="9"/>
        <v>50</v>
      </c>
      <c r="R92" s="39">
        <f t="shared" si="9"/>
        <v>37</v>
      </c>
      <c r="S92" s="39">
        <f t="shared" si="9"/>
        <v>2</v>
      </c>
      <c r="T92" s="39">
        <f t="shared" si="9"/>
        <v>0</v>
      </c>
      <c r="U92" s="39">
        <f t="shared" si="9"/>
        <v>0</v>
      </c>
      <c r="V92" s="39">
        <f t="shared" si="9"/>
        <v>15</v>
      </c>
      <c r="W92" s="39">
        <f t="shared" si="9"/>
        <v>0</v>
      </c>
      <c r="X92" s="39">
        <f t="shared" si="9"/>
        <v>0</v>
      </c>
      <c r="Y92" s="39">
        <f t="shared" si="9"/>
        <v>0</v>
      </c>
      <c r="Z92" s="39">
        <f t="shared" si="9"/>
        <v>0</v>
      </c>
      <c r="AA92" s="39">
        <f t="shared" si="9"/>
        <v>0</v>
      </c>
      <c r="AB92" s="40">
        <f t="shared" si="9"/>
        <v>0</v>
      </c>
    </row>
    <row r="93" spans="2:28" ht="17.25" thickTop="1" thickBot="1" x14ac:dyDescent="0.3">
      <c r="B93" s="41" t="str">
        <f t="shared" si="4"/>
        <v>20.04.2022</v>
      </c>
      <c r="C93" s="50">
        <f t="shared" si="5"/>
        <v>186</v>
      </c>
      <c r="D93" s="51">
        <f t="shared" si="6"/>
        <v>0</v>
      </c>
      <c r="E93" s="56">
        <f t="shared" si="9"/>
        <v>3</v>
      </c>
      <c r="F93" s="39">
        <f t="shared" si="9"/>
        <v>0</v>
      </c>
      <c r="G93" s="39">
        <f t="shared" si="9"/>
        <v>30</v>
      </c>
      <c r="H93" s="39">
        <f t="shared" si="9"/>
        <v>0</v>
      </c>
      <c r="I93" s="39">
        <f t="shared" si="9"/>
        <v>0</v>
      </c>
      <c r="J93" s="39">
        <f t="shared" si="9"/>
        <v>0</v>
      </c>
      <c r="K93" s="39">
        <f t="shared" si="9"/>
        <v>0</v>
      </c>
      <c r="L93" s="39">
        <f t="shared" si="9"/>
        <v>0</v>
      </c>
      <c r="M93" s="39">
        <f t="shared" si="9"/>
        <v>13</v>
      </c>
      <c r="N93" s="39">
        <f t="shared" si="9"/>
        <v>0</v>
      </c>
      <c r="O93" s="39">
        <f t="shared" si="9"/>
        <v>0</v>
      </c>
      <c r="P93" s="39">
        <f t="shared" si="9"/>
        <v>0</v>
      </c>
      <c r="Q93" s="39">
        <f t="shared" si="9"/>
        <v>0</v>
      </c>
      <c r="R93" s="39">
        <f t="shared" si="9"/>
        <v>0</v>
      </c>
      <c r="S93" s="39">
        <f t="shared" si="9"/>
        <v>0</v>
      </c>
      <c r="T93" s="39">
        <f t="shared" si="9"/>
        <v>0</v>
      </c>
      <c r="U93" s="39">
        <f t="shared" si="9"/>
        <v>52</v>
      </c>
      <c r="V93" s="39">
        <f t="shared" si="9"/>
        <v>52</v>
      </c>
      <c r="W93" s="39">
        <f t="shared" si="9"/>
        <v>23</v>
      </c>
      <c r="X93" s="39">
        <f t="shared" si="9"/>
        <v>13</v>
      </c>
      <c r="Y93" s="39">
        <f t="shared" si="9"/>
        <v>0</v>
      </c>
      <c r="Z93" s="39">
        <f t="shared" si="9"/>
        <v>0</v>
      </c>
      <c r="AA93" s="39">
        <f t="shared" si="9"/>
        <v>0</v>
      </c>
      <c r="AB93" s="40">
        <f t="shared" si="9"/>
        <v>0</v>
      </c>
    </row>
    <row r="94" spans="2:28" ht="17.25" thickTop="1" thickBot="1" x14ac:dyDescent="0.3">
      <c r="B94" s="41" t="str">
        <f t="shared" si="4"/>
        <v>21.04.2022</v>
      </c>
      <c r="C94" s="50">
        <f t="shared" si="5"/>
        <v>637</v>
      </c>
      <c r="D94" s="51">
        <f t="shared" si="6"/>
        <v>0</v>
      </c>
      <c r="E94" s="56">
        <f t="shared" si="9"/>
        <v>21</v>
      </c>
      <c r="F94" s="39">
        <f t="shared" si="9"/>
        <v>53</v>
      </c>
      <c r="G94" s="39">
        <f t="shared" si="9"/>
        <v>11</v>
      </c>
      <c r="H94" s="39">
        <f t="shared" si="9"/>
        <v>0</v>
      </c>
      <c r="I94" s="39">
        <f t="shared" si="9"/>
        <v>11</v>
      </c>
      <c r="J94" s="39">
        <f t="shared" si="9"/>
        <v>43</v>
      </c>
      <c r="K94" s="39">
        <f t="shared" si="9"/>
        <v>25</v>
      </c>
      <c r="L94" s="39">
        <f t="shared" si="9"/>
        <v>50</v>
      </c>
      <c r="M94" s="39">
        <f t="shared" si="9"/>
        <v>41</v>
      </c>
      <c r="N94" s="39">
        <f t="shared" si="9"/>
        <v>40</v>
      </c>
      <c r="O94" s="39">
        <f t="shared" si="9"/>
        <v>50</v>
      </c>
      <c r="P94" s="39">
        <f t="shared" si="9"/>
        <v>45</v>
      </c>
      <c r="Q94" s="39">
        <f t="shared" si="9"/>
        <v>40</v>
      </c>
      <c r="R94" s="39">
        <f t="shared" si="9"/>
        <v>25</v>
      </c>
      <c r="S94" s="39">
        <f t="shared" si="9"/>
        <v>14</v>
      </c>
      <c r="T94" s="39">
        <f t="shared" si="9"/>
        <v>20</v>
      </c>
      <c r="U94" s="39">
        <f t="shared" si="9"/>
        <v>25</v>
      </c>
      <c r="V94" s="39">
        <f t="shared" si="9"/>
        <v>30</v>
      </c>
      <c r="W94" s="39">
        <f t="shared" si="9"/>
        <v>50</v>
      </c>
      <c r="X94" s="39">
        <f t="shared" si="9"/>
        <v>4</v>
      </c>
      <c r="Y94" s="39">
        <f t="shared" si="9"/>
        <v>16</v>
      </c>
      <c r="Z94" s="39">
        <f t="shared" si="9"/>
        <v>16</v>
      </c>
      <c r="AA94" s="39">
        <f t="shared" si="9"/>
        <v>0</v>
      </c>
      <c r="AB94" s="40">
        <f t="shared" si="9"/>
        <v>7</v>
      </c>
    </row>
    <row r="95" spans="2:28" ht="17.25" thickTop="1" thickBot="1" x14ac:dyDescent="0.3">
      <c r="B95" s="41" t="str">
        <f t="shared" si="4"/>
        <v>22.04.2022</v>
      </c>
      <c r="C95" s="50">
        <f t="shared" si="5"/>
        <v>313</v>
      </c>
      <c r="D95" s="51">
        <f t="shared" si="6"/>
        <v>-119</v>
      </c>
      <c r="E95" s="56">
        <f t="shared" si="9"/>
        <v>49</v>
      </c>
      <c r="F95" s="39">
        <f t="shared" si="9"/>
        <v>30</v>
      </c>
      <c r="G95" s="39">
        <f t="shared" si="9"/>
        <v>52</v>
      </c>
      <c r="H95" s="39">
        <f t="shared" si="9"/>
        <v>51</v>
      </c>
      <c r="I95" s="39">
        <f t="shared" si="9"/>
        <v>6</v>
      </c>
      <c r="J95" s="39">
        <f t="shared" si="9"/>
        <v>0</v>
      </c>
      <c r="K95" s="39">
        <f t="shared" si="9"/>
        <v>0</v>
      </c>
      <c r="L95" s="39">
        <f t="shared" si="9"/>
        <v>0</v>
      </c>
      <c r="M95" s="39">
        <f t="shared" si="9"/>
        <v>-12</v>
      </c>
      <c r="N95" s="39">
        <f t="shared" si="9"/>
        <v>-27</v>
      </c>
      <c r="O95" s="39">
        <f t="shared" si="9"/>
        <v>0</v>
      </c>
      <c r="P95" s="39">
        <f t="shared" si="9"/>
        <v>0</v>
      </c>
      <c r="Q95" s="39">
        <f t="shared" si="9"/>
        <v>0</v>
      </c>
      <c r="R95" s="39">
        <f t="shared" si="9"/>
        <v>-10</v>
      </c>
      <c r="S95" s="39">
        <f t="shared" si="9"/>
        <v>-40</v>
      </c>
      <c r="T95" s="39">
        <f t="shared" si="9"/>
        <v>-30</v>
      </c>
      <c r="U95" s="39">
        <f t="shared" si="9"/>
        <v>0</v>
      </c>
      <c r="V95" s="39">
        <f t="shared" si="9"/>
        <v>0</v>
      </c>
      <c r="W95" s="39">
        <f t="shared" si="9"/>
        <v>13</v>
      </c>
      <c r="X95" s="39">
        <f t="shared" si="9"/>
        <v>33</v>
      </c>
      <c r="Y95" s="39">
        <f t="shared" si="9"/>
        <v>5</v>
      </c>
      <c r="Z95" s="39">
        <f t="shared" si="9"/>
        <v>0</v>
      </c>
      <c r="AA95" s="39">
        <f t="shared" si="9"/>
        <v>16</v>
      </c>
      <c r="AB95" s="40">
        <f t="shared" si="9"/>
        <v>58</v>
      </c>
    </row>
    <row r="96" spans="2:28" ht="17.25" thickTop="1" thickBot="1" x14ac:dyDescent="0.3">
      <c r="B96" s="41" t="str">
        <f t="shared" si="4"/>
        <v>23.04.2022</v>
      </c>
      <c r="C96" s="50">
        <f t="shared" si="5"/>
        <v>326</v>
      </c>
      <c r="D96" s="51">
        <f t="shared" si="6"/>
        <v>-85</v>
      </c>
      <c r="E96" s="56">
        <f t="shared" si="9"/>
        <v>39</v>
      </c>
      <c r="F96" s="39">
        <f t="shared" si="9"/>
        <v>70</v>
      </c>
      <c r="G96" s="39">
        <f t="shared" si="9"/>
        <v>37</v>
      </c>
      <c r="H96" s="39">
        <f t="shared" si="9"/>
        <v>4</v>
      </c>
      <c r="I96" s="39">
        <f t="shared" si="9"/>
        <v>0</v>
      </c>
      <c r="J96" s="39">
        <f t="shared" si="9"/>
        <v>0</v>
      </c>
      <c r="K96" s="39">
        <f t="shared" si="9"/>
        <v>0</v>
      </c>
      <c r="L96" s="39">
        <f t="shared" si="9"/>
        <v>0</v>
      </c>
      <c r="M96" s="39">
        <f t="shared" si="9"/>
        <v>1</v>
      </c>
      <c r="N96" s="39">
        <f t="shared" si="9"/>
        <v>0</v>
      </c>
      <c r="O96" s="39">
        <f t="shared" si="9"/>
        <v>-13</v>
      </c>
      <c r="P96" s="39">
        <f t="shared" si="9"/>
        <v>0</v>
      </c>
      <c r="Q96" s="39">
        <f t="shared" si="9"/>
        <v>0</v>
      </c>
      <c r="R96" s="39">
        <f t="shared" si="9"/>
        <v>0</v>
      </c>
      <c r="S96" s="39">
        <f t="shared" si="9"/>
        <v>-50</v>
      </c>
      <c r="T96" s="39">
        <f t="shared" ref="T96:AB96" si="10">T26+T61</f>
        <v>-22</v>
      </c>
      <c r="U96" s="39">
        <f t="shared" si="10"/>
        <v>0</v>
      </c>
      <c r="V96" s="39">
        <f t="shared" si="10"/>
        <v>14</v>
      </c>
      <c r="W96" s="39">
        <f t="shared" si="10"/>
        <v>19</v>
      </c>
      <c r="X96" s="39">
        <f t="shared" si="10"/>
        <v>29</v>
      </c>
      <c r="Y96" s="39">
        <f t="shared" si="10"/>
        <v>21</v>
      </c>
      <c r="Z96" s="39">
        <f t="shared" si="10"/>
        <v>44</v>
      </c>
      <c r="AA96" s="39">
        <f t="shared" si="10"/>
        <v>16</v>
      </c>
      <c r="AB96" s="40">
        <f t="shared" si="10"/>
        <v>32</v>
      </c>
    </row>
    <row r="97" spans="2:28" ht="17.25" thickTop="1" thickBot="1" x14ac:dyDescent="0.3">
      <c r="B97" s="41" t="str">
        <f t="shared" si="4"/>
        <v>24.04.2022</v>
      </c>
      <c r="C97" s="50">
        <f t="shared" si="5"/>
        <v>0</v>
      </c>
      <c r="D97" s="51">
        <f t="shared" si="6"/>
        <v>-939</v>
      </c>
      <c r="E97" s="56">
        <f t="shared" ref="E97:AB104" si="11">E27+E62</f>
        <v>-4</v>
      </c>
      <c r="F97" s="39">
        <f t="shared" si="11"/>
        <v>0</v>
      </c>
      <c r="G97" s="39">
        <f t="shared" si="11"/>
        <v>0</v>
      </c>
      <c r="H97" s="39">
        <f t="shared" si="11"/>
        <v>0</v>
      </c>
      <c r="I97" s="39">
        <f t="shared" si="11"/>
        <v>-36</v>
      </c>
      <c r="J97" s="39">
        <f t="shared" si="11"/>
        <v>-24</v>
      </c>
      <c r="K97" s="39">
        <f t="shared" si="11"/>
        <v>-39</v>
      </c>
      <c r="L97" s="39">
        <f t="shared" si="11"/>
        <v>-36</v>
      </c>
      <c r="M97" s="39">
        <f t="shared" si="11"/>
        <v>-50</v>
      </c>
      <c r="N97" s="39">
        <f t="shared" si="11"/>
        <v>-50</v>
      </c>
      <c r="O97" s="39">
        <f t="shared" si="11"/>
        <v>-50</v>
      </c>
      <c r="P97" s="39">
        <f t="shared" si="11"/>
        <v>-50</v>
      </c>
      <c r="Q97" s="39">
        <f t="shared" si="11"/>
        <v>-50</v>
      </c>
      <c r="R97" s="39">
        <f t="shared" si="11"/>
        <v>-50</v>
      </c>
      <c r="S97" s="39">
        <f t="shared" si="11"/>
        <v>-50</v>
      </c>
      <c r="T97" s="39">
        <f t="shared" si="11"/>
        <v>-50</v>
      </c>
      <c r="U97" s="39">
        <f t="shared" si="11"/>
        <v>-50</v>
      </c>
      <c r="V97" s="39">
        <f t="shared" si="11"/>
        <v>-50</v>
      </c>
      <c r="W97" s="39">
        <f t="shared" si="11"/>
        <v>-50</v>
      </c>
      <c r="X97" s="39">
        <f t="shared" si="11"/>
        <v>-50</v>
      </c>
      <c r="Y97" s="39">
        <f t="shared" si="11"/>
        <v>-50</v>
      </c>
      <c r="Z97" s="39">
        <f t="shared" si="11"/>
        <v>-50</v>
      </c>
      <c r="AA97" s="39">
        <f t="shared" si="11"/>
        <v>-50</v>
      </c>
      <c r="AB97" s="40">
        <f t="shared" si="11"/>
        <v>-50</v>
      </c>
    </row>
    <row r="98" spans="2:28" ht="17.25" thickTop="1" thickBot="1" x14ac:dyDescent="0.3">
      <c r="B98" s="41" t="str">
        <f t="shared" si="4"/>
        <v>25.04.2022</v>
      </c>
      <c r="C98" s="50">
        <f t="shared" si="5"/>
        <v>0</v>
      </c>
      <c r="D98" s="51">
        <f t="shared" si="6"/>
        <v>-864</v>
      </c>
      <c r="E98" s="56">
        <f t="shared" si="11"/>
        <v>-38</v>
      </c>
      <c r="F98" s="39">
        <f t="shared" si="11"/>
        <v>-12</v>
      </c>
      <c r="G98" s="39">
        <f t="shared" si="11"/>
        <v>-21</v>
      </c>
      <c r="H98" s="39">
        <f t="shared" si="11"/>
        <v>0</v>
      </c>
      <c r="I98" s="39">
        <f t="shared" si="11"/>
        <v>0</v>
      </c>
      <c r="J98" s="39">
        <f t="shared" si="11"/>
        <v>0</v>
      </c>
      <c r="K98" s="39">
        <f t="shared" si="11"/>
        <v>0</v>
      </c>
      <c r="L98" s="39">
        <f t="shared" si="11"/>
        <v>-21</v>
      </c>
      <c r="M98" s="39">
        <f t="shared" si="11"/>
        <v>-37</v>
      </c>
      <c r="N98" s="39">
        <f t="shared" si="11"/>
        <v>-47</v>
      </c>
      <c r="O98" s="39">
        <f t="shared" si="11"/>
        <v>-45</v>
      </c>
      <c r="P98" s="39">
        <f t="shared" si="11"/>
        <v>-50</v>
      </c>
      <c r="Q98" s="39">
        <f t="shared" si="11"/>
        <v>-50</v>
      </c>
      <c r="R98" s="39">
        <f t="shared" si="11"/>
        <v>-50</v>
      </c>
      <c r="S98" s="39">
        <f t="shared" si="11"/>
        <v>-50</v>
      </c>
      <c r="T98" s="39">
        <f t="shared" si="11"/>
        <v>-49</v>
      </c>
      <c r="U98" s="39">
        <f t="shared" si="11"/>
        <v>-50</v>
      </c>
      <c r="V98" s="39">
        <f t="shared" si="11"/>
        <v>-50</v>
      </c>
      <c r="W98" s="39">
        <f t="shared" si="11"/>
        <v>-50</v>
      </c>
      <c r="X98" s="39">
        <f t="shared" si="11"/>
        <v>-47</v>
      </c>
      <c r="Y98" s="39">
        <f t="shared" si="11"/>
        <v>-47</v>
      </c>
      <c r="Z98" s="39">
        <f t="shared" si="11"/>
        <v>-50</v>
      </c>
      <c r="AA98" s="39">
        <f t="shared" si="11"/>
        <v>-50</v>
      </c>
      <c r="AB98" s="40">
        <f t="shared" si="11"/>
        <v>-50</v>
      </c>
    </row>
    <row r="99" spans="2:28" ht="17.25" thickTop="1" thickBot="1" x14ac:dyDescent="0.3">
      <c r="B99" s="41" t="str">
        <f t="shared" si="4"/>
        <v>26.04.2022</v>
      </c>
      <c r="C99" s="50">
        <f t="shared" si="5"/>
        <v>0</v>
      </c>
      <c r="D99" s="51">
        <f t="shared" si="6"/>
        <v>-533</v>
      </c>
      <c r="E99" s="56">
        <f t="shared" si="11"/>
        <v>-50</v>
      </c>
      <c r="F99" s="39">
        <f t="shared" si="11"/>
        <v>-17</v>
      </c>
      <c r="G99" s="39">
        <f t="shared" si="11"/>
        <v>-14</v>
      </c>
      <c r="H99" s="39">
        <f t="shared" si="11"/>
        <v>0</v>
      </c>
      <c r="I99" s="39">
        <f t="shared" si="11"/>
        <v>0</v>
      </c>
      <c r="J99" s="39">
        <f t="shared" si="11"/>
        <v>0</v>
      </c>
      <c r="K99" s="39">
        <f t="shared" si="11"/>
        <v>0</v>
      </c>
      <c r="L99" s="39">
        <f t="shared" si="11"/>
        <v>0</v>
      </c>
      <c r="M99" s="39">
        <f t="shared" si="11"/>
        <v>-14</v>
      </c>
      <c r="N99" s="39">
        <f t="shared" si="11"/>
        <v>-35</v>
      </c>
      <c r="O99" s="39">
        <f t="shared" si="11"/>
        <v>-35</v>
      </c>
      <c r="P99" s="39">
        <f t="shared" si="11"/>
        <v>-35</v>
      </c>
      <c r="Q99" s="39">
        <f t="shared" si="11"/>
        <v>-35</v>
      </c>
      <c r="R99" s="39">
        <f t="shared" si="11"/>
        <v>-20</v>
      </c>
      <c r="S99" s="39">
        <f t="shared" si="11"/>
        <v>-20</v>
      </c>
      <c r="T99" s="39">
        <f t="shared" si="11"/>
        <v>-20</v>
      </c>
      <c r="U99" s="39">
        <f t="shared" si="11"/>
        <v>0</v>
      </c>
      <c r="V99" s="39">
        <f t="shared" si="11"/>
        <v>-18</v>
      </c>
      <c r="W99" s="39">
        <f t="shared" si="11"/>
        <v>-28</v>
      </c>
      <c r="X99" s="39">
        <f t="shared" si="11"/>
        <v>0</v>
      </c>
      <c r="Y99" s="39">
        <f t="shared" si="11"/>
        <v>-48</v>
      </c>
      <c r="Z99" s="39">
        <f t="shared" si="11"/>
        <v>-50</v>
      </c>
      <c r="AA99" s="39">
        <f t="shared" si="11"/>
        <v>-50</v>
      </c>
      <c r="AB99" s="40">
        <f t="shared" si="11"/>
        <v>-44</v>
      </c>
    </row>
    <row r="100" spans="2:28" ht="17.25" thickTop="1" thickBot="1" x14ac:dyDescent="0.3">
      <c r="B100" s="41" t="str">
        <f t="shared" si="4"/>
        <v>27.04.2022</v>
      </c>
      <c r="C100" s="50">
        <f t="shared" si="5"/>
        <v>418</v>
      </c>
      <c r="D100" s="51">
        <f t="shared" si="6"/>
        <v>-33</v>
      </c>
      <c r="E100" s="56">
        <f t="shared" si="11"/>
        <v>-6</v>
      </c>
      <c r="F100" s="39">
        <f t="shared" si="11"/>
        <v>0</v>
      </c>
      <c r="G100" s="39">
        <f t="shared" si="11"/>
        <v>27</v>
      </c>
      <c r="H100" s="39">
        <f t="shared" si="11"/>
        <v>16</v>
      </c>
      <c r="I100" s="39">
        <f t="shared" si="11"/>
        <v>-7</v>
      </c>
      <c r="J100" s="39">
        <f t="shared" si="11"/>
        <v>0</v>
      </c>
      <c r="K100" s="39">
        <f t="shared" si="11"/>
        <v>-3</v>
      </c>
      <c r="L100" s="39">
        <f t="shared" si="11"/>
        <v>5</v>
      </c>
      <c r="M100" s="39">
        <f t="shared" si="11"/>
        <v>24</v>
      </c>
      <c r="N100" s="39">
        <f t="shared" si="11"/>
        <v>31</v>
      </c>
      <c r="O100" s="39">
        <f t="shared" si="11"/>
        <v>60</v>
      </c>
      <c r="P100" s="39">
        <f t="shared" si="11"/>
        <v>40</v>
      </c>
      <c r="Q100" s="39">
        <f t="shared" si="11"/>
        <v>28</v>
      </c>
      <c r="R100" s="39">
        <f t="shared" si="11"/>
        <v>45</v>
      </c>
      <c r="S100" s="39">
        <f t="shared" si="11"/>
        <v>45</v>
      </c>
      <c r="T100" s="39">
        <f t="shared" si="11"/>
        <v>45</v>
      </c>
      <c r="U100" s="39">
        <f t="shared" si="11"/>
        <v>40</v>
      </c>
      <c r="V100" s="39">
        <f t="shared" si="11"/>
        <v>12</v>
      </c>
      <c r="W100" s="39">
        <f t="shared" si="11"/>
        <v>0</v>
      </c>
      <c r="X100" s="39">
        <f t="shared" si="11"/>
        <v>-6</v>
      </c>
      <c r="Y100" s="39">
        <f t="shared" si="11"/>
        <v>-11</v>
      </c>
      <c r="Z100" s="39">
        <f t="shared" si="11"/>
        <v>0</v>
      </c>
      <c r="AA100" s="39">
        <f t="shared" si="11"/>
        <v>0</v>
      </c>
      <c r="AB100" s="40">
        <f t="shared" si="11"/>
        <v>0</v>
      </c>
    </row>
    <row r="101" spans="2:28" ht="17.25" thickTop="1" thickBot="1" x14ac:dyDescent="0.3">
      <c r="B101" s="41" t="str">
        <f t="shared" si="4"/>
        <v>28.04.2022</v>
      </c>
      <c r="C101" s="50">
        <f t="shared" si="5"/>
        <v>0</v>
      </c>
      <c r="D101" s="51">
        <f t="shared" si="6"/>
        <v>-881</v>
      </c>
      <c r="E101" s="56">
        <f t="shared" si="11"/>
        <v>-28</v>
      </c>
      <c r="F101" s="39">
        <f t="shared" si="11"/>
        <v>-12</v>
      </c>
      <c r="G101" s="39">
        <f t="shared" si="11"/>
        <v>-22</v>
      </c>
      <c r="H101" s="39">
        <f t="shared" si="11"/>
        <v>-22</v>
      </c>
      <c r="I101" s="39">
        <f t="shared" si="11"/>
        <v>-15</v>
      </c>
      <c r="J101" s="39">
        <f t="shared" si="11"/>
        <v>-46</v>
      </c>
      <c r="K101" s="39">
        <f t="shared" si="11"/>
        <v>-50</v>
      </c>
      <c r="L101" s="39">
        <f t="shared" si="11"/>
        <v>-50</v>
      </c>
      <c r="M101" s="39">
        <f t="shared" si="11"/>
        <v>-40</v>
      </c>
      <c r="N101" s="39">
        <f t="shared" si="11"/>
        <v>-43</v>
      </c>
      <c r="O101" s="39">
        <f t="shared" si="11"/>
        <v>-50</v>
      </c>
      <c r="P101" s="39">
        <f t="shared" si="11"/>
        <v>-37</v>
      </c>
      <c r="Q101" s="39">
        <f t="shared" si="11"/>
        <v>-15</v>
      </c>
      <c r="R101" s="39">
        <f t="shared" si="11"/>
        <v>-20</v>
      </c>
      <c r="S101" s="39">
        <f t="shared" si="11"/>
        <v>-49</v>
      </c>
      <c r="T101" s="39">
        <f t="shared" si="11"/>
        <v>-50</v>
      </c>
      <c r="U101" s="39">
        <f t="shared" si="11"/>
        <v>-50</v>
      </c>
      <c r="V101" s="39">
        <f t="shared" si="11"/>
        <v>-50</v>
      </c>
      <c r="W101" s="39">
        <f t="shared" si="11"/>
        <v>-30</v>
      </c>
      <c r="X101" s="39">
        <f t="shared" si="11"/>
        <v>-30</v>
      </c>
      <c r="Y101" s="39">
        <f t="shared" si="11"/>
        <v>-40</v>
      </c>
      <c r="Z101" s="39">
        <f t="shared" si="11"/>
        <v>-40</v>
      </c>
      <c r="AA101" s="39">
        <f t="shared" si="11"/>
        <v>-42</v>
      </c>
      <c r="AB101" s="40">
        <f t="shared" si="11"/>
        <v>-50</v>
      </c>
    </row>
    <row r="102" spans="2:28" ht="17.25" thickTop="1" thickBot="1" x14ac:dyDescent="0.3">
      <c r="B102" s="41" t="str">
        <f>B67</f>
        <v>29.04.2022</v>
      </c>
      <c r="C102" s="50">
        <f t="shared" si="5"/>
        <v>0</v>
      </c>
      <c r="D102" s="51">
        <f t="shared" si="6"/>
        <v>-939</v>
      </c>
      <c r="E102" s="56">
        <f t="shared" si="11"/>
        <v>-38</v>
      </c>
      <c r="F102" s="39">
        <f t="shared" si="11"/>
        <v>-50</v>
      </c>
      <c r="G102" s="39">
        <f t="shared" si="11"/>
        <v>-50</v>
      </c>
      <c r="H102" s="39">
        <f t="shared" si="11"/>
        <v>-50</v>
      </c>
      <c r="I102" s="39">
        <f t="shared" si="11"/>
        <v>-50</v>
      </c>
      <c r="J102" s="39">
        <f t="shared" si="11"/>
        <v>-37</v>
      </c>
      <c r="K102" s="39">
        <f t="shared" si="11"/>
        <v>-50</v>
      </c>
      <c r="L102" s="39">
        <f t="shared" si="11"/>
        <v>-50</v>
      </c>
      <c r="M102" s="39">
        <f t="shared" si="11"/>
        <v>-38</v>
      </c>
      <c r="N102" s="39">
        <f t="shared" si="11"/>
        <v>-50</v>
      </c>
      <c r="O102" s="39">
        <f t="shared" si="11"/>
        <v>0</v>
      </c>
      <c r="P102" s="39">
        <f t="shared" si="11"/>
        <v>-44</v>
      </c>
      <c r="Q102" s="39">
        <f t="shared" si="11"/>
        <v>-50</v>
      </c>
      <c r="R102" s="39">
        <f t="shared" si="11"/>
        <v>-50</v>
      </c>
      <c r="S102" s="39">
        <f t="shared" si="11"/>
        <v>-50</v>
      </c>
      <c r="T102" s="39">
        <f t="shared" si="11"/>
        <v>-50</v>
      </c>
      <c r="U102" s="39">
        <f t="shared" si="11"/>
        <v>-47</v>
      </c>
      <c r="V102" s="39">
        <f t="shared" si="11"/>
        <v>-45</v>
      </c>
      <c r="W102" s="39">
        <f t="shared" si="11"/>
        <v>-50</v>
      </c>
      <c r="X102" s="39">
        <f t="shared" si="11"/>
        <v>0</v>
      </c>
      <c r="Y102" s="39">
        <f t="shared" si="11"/>
        <v>-35</v>
      </c>
      <c r="Z102" s="39">
        <f t="shared" si="11"/>
        <v>-20</v>
      </c>
      <c r="AA102" s="39">
        <f t="shared" si="11"/>
        <v>-20</v>
      </c>
      <c r="AB102" s="40">
        <f t="shared" si="11"/>
        <v>-15</v>
      </c>
    </row>
    <row r="103" spans="2:28" ht="17.25" thickTop="1" thickBot="1" x14ac:dyDescent="0.3">
      <c r="B103" s="42" t="str">
        <f t="shared" si="4"/>
        <v>30.04.2022</v>
      </c>
      <c r="C103" s="50">
        <f t="shared" si="5"/>
        <v>39</v>
      </c>
      <c r="D103" s="51">
        <f t="shared" si="6"/>
        <v>-356</v>
      </c>
      <c r="E103" s="46">
        <f t="shared" si="11"/>
        <v>0</v>
      </c>
      <c r="F103" s="47">
        <f t="shared" si="11"/>
        <v>0</v>
      </c>
      <c r="G103" s="47">
        <f t="shared" si="11"/>
        <v>0</v>
      </c>
      <c r="H103" s="47">
        <f t="shared" si="11"/>
        <v>0</v>
      </c>
      <c r="I103" s="47">
        <f t="shared" si="11"/>
        <v>0</v>
      </c>
      <c r="J103" s="47">
        <f t="shared" si="11"/>
        <v>0</v>
      </c>
      <c r="K103" s="47">
        <f t="shared" si="11"/>
        <v>0</v>
      </c>
      <c r="L103" s="47">
        <f t="shared" si="11"/>
        <v>0</v>
      </c>
      <c r="M103" s="47">
        <f t="shared" si="11"/>
        <v>0</v>
      </c>
      <c r="N103" s="47">
        <f t="shared" si="11"/>
        <v>6</v>
      </c>
      <c r="O103" s="47">
        <f t="shared" si="11"/>
        <v>0</v>
      </c>
      <c r="P103" s="47">
        <f t="shared" si="11"/>
        <v>12</v>
      </c>
      <c r="Q103" s="47">
        <f t="shared" si="11"/>
        <v>21</v>
      </c>
      <c r="R103" s="47">
        <f t="shared" si="11"/>
        <v>0</v>
      </c>
      <c r="S103" s="47">
        <f t="shared" si="11"/>
        <v>-12</v>
      </c>
      <c r="T103" s="47">
        <f t="shared" si="11"/>
        <v>-50</v>
      </c>
      <c r="U103" s="47">
        <f t="shared" si="11"/>
        <v>-30</v>
      </c>
      <c r="V103" s="47">
        <f t="shared" si="11"/>
        <v>-21</v>
      </c>
      <c r="W103" s="47">
        <f t="shared" si="11"/>
        <v>-46</v>
      </c>
      <c r="X103" s="47">
        <f t="shared" si="11"/>
        <v>-50</v>
      </c>
      <c r="Y103" s="47">
        <f t="shared" si="11"/>
        <v>-36</v>
      </c>
      <c r="Z103" s="47">
        <f t="shared" si="11"/>
        <v>-14</v>
      </c>
      <c r="AA103" s="47">
        <f t="shared" si="11"/>
        <v>-50</v>
      </c>
      <c r="AB103" s="48">
        <f t="shared" si="11"/>
        <v>-47</v>
      </c>
    </row>
    <row r="104" spans="2:28" ht="15.75" hidden="1" x14ac:dyDescent="0.25">
      <c r="B104" s="42" t="str">
        <f t="shared" si="4"/>
        <v>31.04.2022</v>
      </c>
      <c r="C104" s="61">
        <f t="shared" si="5"/>
        <v>0</v>
      </c>
      <c r="D104" s="62">
        <f t="shared" si="6"/>
        <v>0</v>
      </c>
      <c r="E104" s="46">
        <f t="shared" si="11"/>
        <v>0</v>
      </c>
      <c r="F104" s="47">
        <f t="shared" si="11"/>
        <v>0</v>
      </c>
      <c r="G104" s="47">
        <f t="shared" si="11"/>
        <v>0</v>
      </c>
      <c r="H104" s="47">
        <f t="shared" si="11"/>
        <v>0</v>
      </c>
      <c r="I104" s="47">
        <f t="shared" si="11"/>
        <v>0</v>
      </c>
      <c r="J104" s="47">
        <f t="shared" si="11"/>
        <v>0</v>
      </c>
      <c r="K104" s="47">
        <f t="shared" si="11"/>
        <v>0</v>
      </c>
      <c r="L104" s="47">
        <f t="shared" si="11"/>
        <v>0</v>
      </c>
      <c r="M104" s="47">
        <f t="shared" si="11"/>
        <v>0</v>
      </c>
      <c r="N104" s="47">
        <f t="shared" si="11"/>
        <v>0</v>
      </c>
      <c r="O104" s="47">
        <f t="shared" si="11"/>
        <v>0</v>
      </c>
      <c r="P104" s="47">
        <f t="shared" si="11"/>
        <v>0</v>
      </c>
      <c r="Q104" s="47">
        <f t="shared" si="11"/>
        <v>0</v>
      </c>
      <c r="R104" s="47">
        <f t="shared" si="11"/>
        <v>0</v>
      </c>
      <c r="S104" s="47">
        <f t="shared" si="11"/>
        <v>0</v>
      </c>
      <c r="T104" s="47">
        <f t="shared" si="11"/>
        <v>0</v>
      </c>
      <c r="U104" s="47">
        <f t="shared" si="11"/>
        <v>0</v>
      </c>
      <c r="V104" s="47">
        <f t="shared" si="11"/>
        <v>0</v>
      </c>
      <c r="W104" s="47">
        <f t="shared" si="11"/>
        <v>0</v>
      </c>
      <c r="X104" s="47">
        <f t="shared" si="11"/>
        <v>0</v>
      </c>
      <c r="Y104" s="47">
        <f t="shared" si="11"/>
        <v>0</v>
      </c>
      <c r="Z104" s="47">
        <f t="shared" si="11"/>
        <v>0</v>
      </c>
      <c r="AA104" s="47">
        <f t="shared" si="11"/>
        <v>0</v>
      </c>
      <c r="AB104" s="48">
        <f t="shared" si="11"/>
        <v>0</v>
      </c>
    </row>
    <row r="105" spans="2:28" x14ac:dyDescent="0.25">
      <c r="C105" s="63"/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24E3F-FAC7-49A5-86EE-C6B843077354}">
  <sheetPr codeName="Sheet8"/>
  <dimension ref="B2:AB35"/>
  <sheetViews>
    <sheetView zoomScale="85" zoomScaleNormal="85" workbookViewId="0">
      <selection activeCell="E32" sqref="E32:AB32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8" ht="19.5" thickBot="1" x14ac:dyDescent="0.3">
      <c r="B2" s="78" t="s">
        <v>35</v>
      </c>
      <c r="C2" s="80" t="s">
        <v>36</v>
      </c>
      <c r="D2" s="81"/>
      <c r="E2" s="84" t="s">
        <v>38</v>
      </c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5"/>
    </row>
    <row r="3" spans="2:28" ht="15.75" customHeight="1" thickTop="1" thickBot="1" x14ac:dyDescent="0.3">
      <c r="B3" s="79"/>
      <c r="C3" s="82"/>
      <c r="D3" s="83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5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6" t="s">
        <v>25</v>
      </c>
    </row>
    <row r="4" spans="2:28" ht="17.25" thickTop="1" thickBot="1" x14ac:dyDescent="0.3">
      <c r="B4" s="37" t="str">
        <f>'Angazirana aFRR energija'!B4</f>
        <v>01.04.2022</v>
      </c>
      <c r="C4" s="86">
        <f>SUM(E4:AB4)</f>
        <v>97.374400000000009</v>
      </c>
      <c r="D4" s="87"/>
      <c r="E4" s="52">
        <v>-23.833300000000001</v>
      </c>
      <c r="F4" s="53">
        <v>12.9801</v>
      </c>
      <c r="G4" s="53">
        <v>13.3239</v>
      </c>
      <c r="H4" s="53">
        <v>38.940300000000001</v>
      </c>
      <c r="I4" s="53">
        <v>-16.520399999999999</v>
      </c>
      <c r="J4" s="53">
        <v>-38.2029</v>
      </c>
      <c r="K4" s="53">
        <v>3.3603000000000001</v>
      </c>
      <c r="L4" s="53">
        <v>6.9664999999999999</v>
      </c>
      <c r="M4" s="53">
        <v>2.8163999999999998</v>
      </c>
      <c r="N4" s="53">
        <v>6.6405000000000003</v>
      </c>
      <c r="O4" s="53">
        <v>-0.40749999999999997</v>
      </c>
      <c r="P4" s="53">
        <v>18.762799999999999</v>
      </c>
      <c r="Q4" s="53">
        <v>34.570500000000003</v>
      </c>
      <c r="R4" s="54">
        <v>-8.8353999999999999</v>
      </c>
      <c r="S4" s="55">
        <v>5.5766999999999998</v>
      </c>
      <c r="T4" s="39">
        <v>1.4514</v>
      </c>
      <c r="U4" s="39">
        <v>49.722200000000001</v>
      </c>
      <c r="V4" s="39">
        <v>7.3956999999999997</v>
      </c>
      <c r="W4" s="39">
        <v>-9.2819000000000003</v>
      </c>
      <c r="X4" s="39">
        <v>-6.4938000000000002</v>
      </c>
      <c r="Y4" s="39">
        <v>2.4049</v>
      </c>
      <c r="Z4" s="39">
        <v>-4.8048999999999999</v>
      </c>
      <c r="AA4" s="39">
        <v>-8.4944000000000006</v>
      </c>
      <c r="AB4" s="40">
        <v>9.3367000000000004</v>
      </c>
    </row>
    <row r="5" spans="2:28" ht="17.25" thickTop="1" thickBot="1" x14ac:dyDescent="0.3">
      <c r="B5" s="41" t="str">
        <f>'Angazirana aFRR energija'!B5</f>
        <v>02.04.2022</v>
      </c>
      <c r="C5" s="86">
        <f t="shared" ref="C5:C34" si="0">SUM(E5:AB5)</f>
        <v>206.85260000000011</v>
      </c>
      <c r="D5" s="87"/>
      <c r="E5" s="56">
        <v>-2.3075999999999999</v>
      </c>
      <c r="F5" s="39">
        <v>12.3672</v>
      </c>
      <c r="G5" s="39">
        <v>12.252000000000001</v>
      </c>
      <c r="H5" s="39">
        <v>-14.058199999999999</v>
      </c>
      <c r="I5" s="39">
        <v>-33.937800000000003</v>
      </c>
      <c r="J5" s="39">
        <v>-7.6186999999999996</v>
      </c>
      <c r="K5" s="39">
        <v>1.4818</v>
      </c>
      <c r="L5" s="39">
        <v>27.9892</v>
      </c>
      <c r="M5" s="39">
        <v>66.176400000000001</v>
      </c>
      <c r="N5" s="39">
        <v>88.494600000000005</v>
      </c>
      <c r="O5" s="39">
        <v>87.197900000000004</v>
      </c>
      <c r="P5" s="39">
        <v>68.613399999999999</v>
      </c>
      <c r="Q5" s="39">
        <v>-7.9645999999999999</v>
      </c>
      <c r="R5" s="39">
        <v>-5.5551000000000004</v>
      </c>
      <c r="S5" s="39">
        <v>8.2759</v>
      </c>
      <c r="T5" s="39">
        <v>-7.2720000000000002</v>
      </c>
      <c r="U5" s="39">
        <v>-4.8304999999999998</v>
      </c>
      <c r="V5" s="39">
        <v>-19.667000000000002</v>
      </c>
      <c r="W5" s="39">
        <v>-51.0383</v>
      </c>
      <c r="X5" s="39">
        <v>-10.860099999999999</v>
      </c>
      <c r="Y5" s="39">
        <v>5.1245000000000003</v>
      </c>
      <c r="Z5" s="39">
        <v>10.1584</v>
      </c>
      <c r="AA5" s="39">
        <v>-14.327299999999999</v>
      </c>
      <c r="AB5" s="40">
        <v>-1.8414999999999999</v>
      </c>
    </row>
    <row r="6" spans="2:28" ht="17.25" thickTop="1" thickBot="1" x14ac:dyDescent="0.3">
      <c r="B6" s="41" t="str">
        <f>'Angazirana aFRR energija'!B6</f>
        <v>03.04.2022</v>
      </c>
      <c r="C6" s="86">
        <f t="shared" si="0"/>
        <v>-1287.2761000000003</v>
      </c>
      <c r="D6" s="87"/>
      <c r="E6" s="56">
        <v>-21.168900000000001</v>
      </c>
      <c r="F6" s="39">
        <v>-17.728400000000001</v>
      </c>
      <c r="G6" s="39">
        <v>-35.598999999999997</v>
      </c>
      <c r="H6" s="39">
        <v>-52.557899999999997</v>
      </c>
      <c r="I6" s="39">
        <v>-71.724800000000002</v>
      </c>
      <c r="J6" s="39">
        <v>-40.9405</v>
      </c>
      <c r="K6" s="39">
        <v>5.6151</v>
      </c>
      <c r="L6" s="39">
        <v>0.47860000000000003</v>
      </c>
      <c r="M6" s="39">
        <v>-6.7760999999999996</v>
      </c>
      <c r="N6" s="39">
        <v>-6.9263000000000003</v>
      </c>
      <c r="O6" s="39">
        <v>-11.947800000000001</v>
      </c>
      <c r="P6" s="39">
        <v>-31.812999999999999</v>
      </c>
      <c r="Q6" s="39">
        <v>-54.366999999999997</v>
      </c>
      <c r="R6" s="39">
        <v>-86.053600000000003</v>
      </c>
      <c r="S6" s="39">
        <v>-86.604900000000001</v>
      </c>
      <c r="T6" s="39">
        <v>-103.886</v>
      </c>
      <c r="U6" s="39">
        <v>-116.9652</v>
      </c>
      <c r="V6" s="39">
        <v>-70.111699999999999</v>
      </c>
      <c r="W6" s="39">
        <v>-103.8822</v>
      </c>
      <c r="X6" s="39">
        <v>-101.9731</v>
      </c>
      <c r="Y6" s="39">
        <v>-87.715599999999995</v>
      </c>
      <c r="Z6" s="39">
        <v>-34.798900000000003</v>
      </c>
      <c r="AA6" s="39">
        <v>-47.765900000000002</v>
      </c>
      <c r="AB6" s="40">
        <v>-102.063</v>
      </c>
    </row>
    <row r="7" spans="2:28" ht="17.25" thickTop="1" thickBot="1" x14ac:dyDescent="0.3">
      <c r="B7" s="41" t="str">
        <f>'Angazirana aFRR energija'!B7</f>
        <v>04.04.2022</v>
      </c>
      <c r="C7" s="86">
        <f t="shared" si="0"/>
        <v>-1343.4856000000002</v>
      </c>
      <c r="D7" s="87"/>
      <c r="E7" s="56">
        <v>-9.0042000000000009</v>
      </c>
      <c r="F7" s="39">
        <v>-0.91969999999999996</v>
      </c>
      <c r="G7" s="39">
        <v>13.8559</v>
      </c>
      <c r="H7" s="39">
        <v>13.6343</v>
      </c>
      <c r="I7" s="39">
        <v>-23.235700000000001</v>
      </c>
      <c r="J7" s="39">
        <v>-18.038799999999998</v>
      </c>
      <c r="K7" s="39">
        <v>-69.232799999999997</v>
      </c>
      <c r="L7" s="39">
        <v>-97.385900000000007</v>
      </c>
      <c r="M7" s="39">
        <v>-90.917299999999997</v>
      </c>
      <c r="N7" s="39">
        <v>-65.659899999999993</v>
      </c>
      <c r="O7" s="39">
        <v>-66.962500000000006</v>
      </c>
      <c r="P7" s="39">
        <v>-106.9931</v>
      </c>
      <c r="Q7" s="39">
        <v>-113.38639999999999</v>
      </c>
      <c r="R7" s="39">
        <v>-75.206500000000005</v>
      </c>
      <c r="S7" s="39">
        <v>-72.246200000000002</v>
      </c>
      <c r="T7" s="39">
        <v>-48.695799999999998</v>
      </c>
      <c r="U7" s="39">
        <v>-74.6601</v>
      </c>
      <c r="V7" s="39">
        <v>-126.6027</v>
      </c>
      <c r="W7" s="39">
        <v>-150.25059999999999</v>
      </c>
      <c r="X7" s="39">
        <v>-71.9499</v>
      </c>
      <c r="Y7" s="39">
        <v>-7.0091999999999999</v>
      </c>
      <c r="Z7" s="39">
        <v>-4.5659000000000001</v>
      </c>
      <c r="AA7" s="39">
        <v>-35.5242</v>
      </c>
      <c r="AB7" s="40">
        <v>-42.528399999999998</v>
      </c>
    </row>
    <row r="8" spans="2:28" ht="17.25" thickTop="1" thickBot="1" x14ac:dyDescent="0.3">
      <c r="B8" s="41" t="str">
        <f>'Angazirana aFRR energija'!B8</f>
        <v>05.04.2022</v>
      </c>
      <c r="C8" s="86">
        <f t="shared" si="0"/>
        <v>-541.61939999999981</v>
      </c>
      <c r="D8" s="87"/>
      <c r="E8" s="56">
        <v>-16.927099999999999</v>
      </c>
      <c r="F8" s="39">
        <v>-29.357700000000001</v>
      </c>
      <c r="G8" s="39">
        <v>-27.708500000000001</v>
      </c>
      <c r="H8" s="39">
        <v>-24.473199999999999</v>
      </c>
      <c r="I8" s="57">
        <v>-2.5941000000000001</v>
      </c>
      <c r="J8" s="39">
        <v>-0.20660000000000001</v>
      </c>
      <c r="K8" s="39">
        <v>-30.0807</v>
      </c>
      <c r="L8" s="39">
        <v>-66.816900000000004</v>
      </c>
      <c r="M8" s="39">
        <v>-105.2946</v>
      </c>
      <c r="N8" s="39">
        <v>-88.343800000000002</v>
      </c>
      <c r="O8" s="39">
        <v>-70.935900000000004</v>
      </c>
      <c r="P8" s="39">
        <v>-5.0233999999999996</v>
      </c>
      <c r="Q8" s="39">
        <v>-2.1073</v>
      </c>
      <c r="R8" s="39">
        <v>-6.1180000000000003</v>
      </c>
      <c r="S8" s="39">
        <v>-7.0462999999999996</v>
      </c>
      <c r="T8" s="39">
        <v>-4.0068999999999999</v>
      </c>
      <c r="U8" s="39">
        <v>-5.4379999999999997</v>
      </c>
      <c r="V8" s="39">
        <v>-5.3581000000000003</v>
      </c>
      <c r="W8" s="39">
        <v>-5.6353999999999997</v>
      </c>
      <c r="X8" s="39">
        <v>-6.9866000000000001</v>
      </c>
      <c r="Y8" s="39">
        <v>-5.0498000000000003</v>
      </c>
      <c r="Z8" s="39">
        <v>-0.1537</v>
      </c>
      <c r="AA8" s="39">
        <v>-26.833200000000001</v>
      </c>
      <c r="AB8" s="40">
        <v>0.87639999999999996</v>
      </c>
    </row>
    <row r="9" spans="2:28" ht="17.25" thickTop="1" thickBot="1" x14ac:dyDescent="0.3">
      <c r="B9" s="41" t="str">
        <f>'Angazirana aFRR energija'!B9</f>
        <v>06.04.2022</v>
      </c>
      <c r="C9" s="86">
        <f t="shared" si="0"/>
        <v>-355.88259999999991</v>
      </c>
      <c r="D9" s="87"/>
      <c r="E9" s="56">
        <v>-84.572299999999998</v>
      </c>
      <c r="F9" s="39">
        <v>-67.286299999999997</v>
      </c>
      <c r="G9" s="39">
        <v>-35.374899999999997</v>
      </c>
      <c r="H9" s="39">
        <v>-28.926200000000001</v>
      </c>
      <c r="I9" s="39">
        <v>-22.884699999999999</v>
      </c>
      <c r="J9" s="39">
        <v>0.55349999999999999</v>
      </c>
      <c r="K9" s="39">
        <v>-17.412500000000001</v>
      </c>
      <c r="L9" s="39">
        <v>-17.690100000000001</v>
      </c>
      <c r="M9" s="39">
        <v>-22.2013</v>
      </c>
      <c r="N9" s="39">
        <v>-2.5005000000000002</v>
      </c>
      <c r="O9" s="39">
        <v>-2.6435</v>
      </c>
      <c r="P9" s="39">
        <v>1.2</v>
      </c>
      <c r="Q9" s="39">
        <v>-2.3104</v>
      </c>
      <c r="R9" s="39">
        <v>-8.1449999999999996</v>
      </c>
      <c r="S9" s="39">
        <v>6.1849999999999996</v>
      </c>
      <c r="T9" s="39">
        <v>17.200099999999999</v>
      </c>
      <c r="U9" s="39">
        <v>-1.9056999999999999</v>
      </c>
      <c r="V9" s="39">
        <v>-9.9753000000000007</v>
      </c>
      <c r="W9" s="39">
        <v>-7.6185</v>
      </c>
      <c r="X9" s="39">
        <v>-15.3744</v>
      </c>
      <c r="Y9" s="39">
        <v>-7.1085000000000003</v>
      </c>
      <c r="Z9" s="39">
        <v>9.9402000000000008</v>
      </c>
      <c r="AA9" s="39">
        <v>-21.2636</v>
      </c>
      <c r="AB9" s="40">
        <v>-15.7677</v>
      </c>
    </row>
    <row r="10" spans="2:28" ht="17.25" thickTop="1" thickBot="1" x14ac:dyDescent="0.3">
      <c r="B10" s="41" t="str">
        <f>'Angazirana aFRR energija'!B10</f>
        <v>07.04.2022</v>
      </c>
      <c r="C10" s="86">
        <f t="shared" si="0"/>
        <v>-512.03139999999996</v>
      </c>
      <c r="D10" s="87"/>
      <c r="E10" s="56">
        <v>-5.6909000000000001</v>
      </c>
      <c r="F10" s="39">
        <v>8.0106000000000002</v>
      </c>
      <c r="G10" s="39">
        <v>-19.1403</v>
      </c>
      <c r="H10" s="39">
        <v>-12.2326</v>
      </c>
      <c r="I10" s="39">
        <v>-9.4673999999999996</v>
      </c>
      <c r="J10" s="39">
        <v>6.3368000000000002</v>
      </c>
      <c r="K10" s="39">
        <v>-16.340599999999998</v>
      </c>
      <c r="L10" s="39">
        <v>-33.243200000000002</v>
      </c>
      <c r="M10" s="39">
        <v>-41.206299999999999</v>
      </c>
      <c r="N10" s="39">
        <v>-33.124299999999998</v>
      </c>
      <c r="O10" s="39">
        <v>-3.6957</v>
      </c>
      <c r="P10" s="39">
        <v>-11.734999999999999</v>
      </c>
      <c r="Q10" s="39">
        <v>-9.2691999999999997</v>
      </c>
      <c r="R10" s="39">
        <v>-3.6339000000000001</v>
      </c>
      <c r="S10" s="39">
        <v>-4.3628999999999998</v>
      </c>
      <c r="T10" s="39">
        <v>-14.4117</v>
      </c>
      <c r="U10" s="39">
        <v>-61.9238</v>
      </c>
      <c r="V10" s="39">
        <v>-104.8578</v>
      </c>
      <c r="W10" s="39">
        <v>-49.232300000000002</v>
      </c>
      <c r="X10" s="39">
        <v>-23.091999999999999</v>
      </c>
      <c r="Y10" s="39">
        <v>-24.961099999999998</v>
      </c>
      <c r="Z10" s="39">
        <v>-7.8116000000000003</v>
      </c>
      <c r="AA10" s="39">
        <v>-36.897300000000001</v>
      </c>
      <c r="AB10" s="40">
        <v>-4.8899999999999999E-2</v>
      </c>
    </row>
    <row r="11" spans="2:28" ht="17.25" thickTop="1" thickBot="1" x14ac:dyDescent="0.3">
      <c r="B11" s="41" t="str">
        <f>'Angazirana aFRR energija'!B11</f>
        <v>08.04.2022</v>
      </c>
      <c r="C11" s="86">
        <f t="shared" si="0"/>
        <v>29.81369999999999</v>
      </c>
      <c r="D11" s="87"/>
      <c r="E11" s="56">
        <v>-4.9504999999999999</v>
      </c>
      <c r="F11" s="39">
        <v>-7.1601999999999997</v>
      </c>
      <c r="G11" s="39">
        <v>5.2840999999999996</v>
      </c>
      <c r="H11" s="39">
        <v>-6.3775000000000004</v>
      </c>
      <c r="I11" s="39">
        <v>-21.116700000000002</v>
      </c>
      <c r="J11" s="39">
        <v>-4.07</v>
      </c>
      <c r="K11" s="39">
        <v>-21.7637</v>
      </c>
      <c r="L11" s="39">
        <v>-10.122400000000001</v>
      </c>
      <c r="M11" s="39">
        <v>-6.5556000000000001</v>
      </c>
      <c r="N11" s="39">
        <v>1.7613000000000001</v>
      </c>
      <c r="O11" s="39">
        <v>17.751899999999999</v>
      </c>
      <c r="P11" s="39">
        <v>10.0068</v>
      </c>
      <c r="Q11" s="39">
        <v>8.6196999999999999</v>
      </c>
      <c r="R11" s="39">
        <v>14.8657</v>
      </c>
      <c r="S11" s="39">
        <v>26.4131</v>
      </c>
      <c r="T11" s="39">
        <v>19.554500000000001</v>
      </c>
      <c r="U11" s="39">
        <v>-3.2178</v>
      </c>
      <c r="V11" s="39">
        <v>2.3744999999999998</v>
      </c>
      <c r="W11" s="39">
        <v>4.6253000000000002</v>
      </c>
      <c r="X11" s="39">
        <v>-7.9580000000000002</v>
      </c>
      <c r="Y11" s="39">
        <v>6.0761000000000003</v>
      </c>
      <c r="Z11" s="39">
        <v>11.442</v>
      </c>
      <c r="AA11" s="39">
        <v>-6.6829999999999998</v>
      </c>
      <c r="AB11" s="40">
        <v>1.0141</v>
      </c>
    </row>
    <row r="12" spans="2:28" ht="17.25" thickTop="1" thickBot="1" x14ac:dyDescent="0.3">
      <c r="B12" s="41" t="str">
        <f>'Angazirana aFRR energija'!B12</f>
        <v>09.04.2022</v>
      </c>
      <c r="C12" s="86">
        <f t="shared" si="0"/>
        <v>30.338899999999995</v>
      </c>
      <c r="D12" s="87"/>
      <c r="E12" s="56">
        <v>-1.0822000000000001</v>
      </c>
      <c r="F12" s="39">
        <v>-4.8487999999999998</v>
      </c>
      <c r="G12" s="39">
        <v>-1.4793000000000001</v>
      </c>
      <c r="H12" s="39">
        <v>2.2212000000000001</v>
      </c>
      <c r="I12" s="39">
        <v>5.8136000000000001</v>
      </c>
      <c r="J12" s="39">
        <v>19.8277</v>
      </c>
      <c r="K12" s="39">
        <v>21.089300000000001</v>
      </c>
      <c r="L12" s="39">
        <v>18.758400000000002</v>
      </c>
      <c r="M12" s="39">
        <v>-5.5411999999999999</v>
      </c>
      <c r="N12" s="39">
        <v>-8.3344000000000005</v>
      </c>
      <c r="O12" s="39">
        <v>-5.4546999999999999</v>
      </c>
      <c r="P12" s="39">
        <v>-7.9271000000000003</v>
      </c>
      <c r="Q12" s="39">
        <v>-8.2199000000000009</v>
      </c>
      <c r="R12" s="39">
        <v>-13.8466</v>
      </c>
      <c r="S12" s="39">
        <v>-8.0742999999999991</v>
      </c>
      <c r="T12" s="39">
        <v>-9.1176999999999992</v>
      </c>
      <c r="U12" s="39">
        <v>1.7534000000000001</v>
      </c>
      <c r="V12" s="39">
        <v>-9.8303999999999991</v>
      </c>
      <c r="W12" s="39">
        <v>-4.7946999999999997</v>
      </c>
      <c r="X12" s="39">
        <v>-6.4587000000000003</v>
      </c>
      <c r="Y12" s="39">
        <v>32.321300000000001</v>
      </c>
      <c r="Z12" s="39">
        <v>19.9283</v>
      </c>
      <c r="AA12" s="39">
        <v>-8.6486999999999998</v>
      </c>
      <c r="AB12" s="40">
        <v>12.2844</v>
      </c>
    </row>
    <row r="13" spans="2:28" ht="17.25" thickTop="1" thickBot="1" x14ac:dyDescent="0.3">
      <c r="B13" s="41" t="str">
        <f>'Angazirana aFRR energija'!B13</f>
        <v>10.04.2022</v>
      </c>
      <c r="C13" s="86">
        <f t="shared" si="0"/>
        <v>-283.74299999999994</v>
      </c>
      <c r="D13" s="87"/>
      <c r="E13" s="56">
        <v>10.1957</v>
      </c>
      <c r="F13" s="39">
        <v>4.2542</v>
      </c>
      <c r="G13" s="39">
        <v>2.4984999999999999</v>
      </c>
      <c r="H13" s="39">
        <v>30.3995</v>
      </c>
      <c r="I13" s="39">
        <v>63.795000000000002</v>
      </c>
      <c r="J13" s="39">
        <v>76.900899999999993</v>
      </c>
      <c r="K13" s="39">
        <v>49.563499999999998</v>
      </c>
      <c r="L13" s="39">
        <v>14.9527</v>
      </c>
      <c r="M13" s="39">
        <v>-15.512700000000001</v>
      </c>
      <c r="N13" s="39">
        <v>-19.605</v>
      </c>
      <c r="O13" s="39">
        <v>-25.323699999999999</v>
      </c>
      <c r="P13" s="39">
        <v>-9.5912000000000006</v>
      </c>
      <c r="Q13" s="39">
        <v>-41.005400000000002</v>
      </c>
      <c r="R13" s="39">
        <v>-71.084800000000001</v>
      </c>
      <c r="S13" s="39">
        <v>-64.652699999999996</v>
      </c>
      <c r="T13" s="39">
        <v>-65.070099999999996</v>
      </c>
      <c r="U13" s="39">
        <v>-63.016599999999997</v>
      </c>
      <c r="V13" s="39">
        <v>-49.179499999999997</v>
      </c>
      <c r="W13" s="39">
        <v>-26.672000000000001</v>
      </c>
      <c r="X13" s="39">
        <v>-2.4089</v>
      </c>
      <c r="Y13" s="39">
        <v>-57.779499999999999</v>
      </c>
      <c r="Z13" s="39">
        <v>-16.294899999999998</v>
      </c>
      <c r="AA13" s="39">
        <v>-7.4992000000000001</v>
      </c>
      <c r="AB13" s="40">
        <v>-1.6068</v>
      </c>
    </row>
    <row r="14" spans="2:28" ht="17.25" thickTop="1" thickBot="1" x14ac:dyDescent="0.3">
      <c r="B14" s="41" t="str">
        <f>'Angazirana aFRR energija'!B14</f>
        <v>11.04.2022</v>
      </c>
      <c r="C14" s="86">
        <f t="shared" si="0"/>
        <v>-312.65749999999997</v>
      </c>
      <c r="D14" s="87"/>
      <c r="E14" s="56">
        <v>-14.764200000000001</v>
      </c>
      <c r="F14" s="39">
        <v>-21.082599999999999</v>
      </c>
      <c r="G14" s="39">
        <v>-13.428900000000001</v>
      </c>
      <c r="H14" s="39">
        <v>-22.226900000000001</v>
      </c>
      <c r="I14" s="39">
        <v>-16.805399999999999</v>
      </c>
      <c r="J14" s="39">
        <v>-17.676300000000001</v>
      </c>
      <c r="K14" s="39">
        <v>-18.2073</v>
      </c>
      <c r="L14" s="39">
        <v>-21.186299999999999</v>
      </c>
      <c r="M14" s="39">
        <v>-14.4626</v>
      </c>
      <c r="N14" s="39">
        <v>-11.397500000000001</v>
      </c>
      <c r="O14" s="39">
        <v>-5.5522999999999998</v>
      </c>
      <c r="P14" s="39">
        <v>-7.1017999999999999</v>
      </c>
      <c r="Q14" s="39">
        <v>-3.0598000000000001</v>
      </c>
      <c r="R14" s="39">
        <v>5.7925000000000004</v>
      </c>
      <c r="S14" s="39">
        <v>-5.5385</v>
      </c>
      <c r="T14" s="39">
        <v>-10.0853</v>
      </c>
      <c r="U14" s="39">
        <v>-11.972</v>
      </c>
      <c r="V14" s="39">
        <v>-11.63</v>
      </c>
      <c r="W14" s="39">
        <v>-29.1921</v>
      </c>
      <c r="X14" s="39">
        <v>-20.884</v>
      </c>
      <c r="Y14" s="39">
        <v>-26.0626</v>
      </c>
      <c r="Z14" s="39">
        <v>3.1764000000000001</v>
      </c>
      <c r="AA14" s="39">
        <v>-20.784500000000001</v>
      </c>
      <c r="AB14" s="40">
        <v>1.4744999999999999</v>
      </c>
    </row>
    <row r="15" spans="2:28" ht="17.25" thickTop="1" thickBot="1" x14ac:dyDescent="0.3">
      <c r="B15" s="41" t="str">
        <f>'Angazirana aFRR energija'!B15</f>
        <v>12.04.2022</v>
      </c>
      <c r="C15" s="86">
        <f t="shared" si="0"/>
        <v>-570.0018</v>
      </c>
      <c r="D15" s="87"/>
      <c r="E15" s="56">
        <v>-58.398699999999998</v>
      </c>
      <c r="F15" s="39">
        <v>-45.565300000000001</v>
      </c>
      <c r="G15" s="39">
        <v>-35.316600000000001</v>
      </c>
      <c r="H15" s="39">
        <v>-24.57</v>
      </c>
      <c r="I15" s="39">
        <v>36.142099999999999</v>
      </c>
      <c r="J15" s="39">
        <v>62.4373</v>
      </c>
      <c r="K15" s="39">
        <v>48.618899999999996</v>
      </c>
      <c r="L15" s="39">
        <v>15.179600000000001</v>
      </c>
      <c r="M15" s="39">
        <v>-9.42</v>
      </c>
      <c r="N15" s="39">
        <v>-20.835999999999999</v>
      </c>
      <c r="O15" s="39">
        <v>-19.318100000000001</v>
      </c>
      <c r="P15" s="39">
        <v>7.3518999999999997</v>
      </c>
      <c r="Q15" s="39">
        <v>0.69379999999999997</v>
      </c>
      <c r="R15" s="39">
        <v>-2.9578000000000002</v>
      </c>
      <c r="S15" s="39">
        <v>-6.1740000000000004</v>
      </c>
      <c r="T15" s="39">
        <v>-9.0981000000000005</v>
      </c>
      <c r="U15" s="39">
        <v>-3.8889</v>
      </c>
      <c r="V15" s="39">
        <v>-2.8144999999999998</v>
      </c>
      <c r="W15" s="39">
        <v>-85.218699999999998</v>
      </c>
      <c r="X15" s="39">
        <v>-56.117800000000003</v>
      </c>
      <c r="Y15" s="39">
        <v>-91.211600000000004</v>
      </c>
      <c r="Z15" s="39">
        <v>-66.422499999999999</v>
      </c>
      <c r="AA15" s="39">
        <v>-131.26759999999999</v>
      </c>
      <c r="AB15" s="40">
        <v>-71.8292</v>
      </c>
    </row>
    <row r="16" spans="2:28" ht="17.25" thickTop="1" thickBot="1" x14ac:dyDescent="0.3">
      <c r="B16" s="41" t="str">
        <f>'Angazirana aFRR energija'!B16</f>
        <v>13.04.2022</v>
      </c>
      <c r="C16" s="86">
        <f t="shared" si="0"/>
        <v>-390.06540000000007</v>
      </c>
      <c r="D16" s="87"/>
      <c r="E16" s="56">
        <v>-27.6264</v>
      </c>
      <c r="F16" s="39">
        <v>-43.518099999999997</v>
      </c>
      <c r="G16" s="39">
        <v>-33.287700000000001</v>
      </c>
      <c r="H16" s="39">
        <v>-36.222900000000003</v>
      </c>
      <c r="I16" s="39">
        <v>-8.6813000000000002</v>
      </c>
      <c r="J16" s="39">
        <v>13.3001</v>
      </c>
      <c r="K16" s="39">
        <v>22.589099999999998</v>
      </c>
      <c r="L16" s="39">
        <v>-7.8132999999999999</v>
      </c>
      <c r="M16" s="39">
        <v>-8.2744999999999997</v>
      </c>
      <c r="N16" s="39">
        <v>-51.276600000000002</v>
      </c>
      <c r="O16" s="39">
        <v>-31.127199999999998</v>
      </c>
      <c r="P16" s="39">
        <v>-20.595500000000001</v>
      </c>
      <c r="Q16" s="39">
        <v>-11.2719</v>
      </c>
      <c r="R16" s="39">
        <v>-27.752600000000001</v>
      </c>
      <c r="S16" s="39">
        <v>-13.3956</v>
      </c>
      <c r="T16" s="39">
        <v>-20.047899999999998</v>
      </c>
      <c r="U16" s="39">
        <v>-8.1174999999999997</v>
      </c>
      <c r="V16" s="39">
        <v>-11.083600000000001</v>
      </c>
      <c r="W16" s="39">
        <v>-4.9988000000000001</v>
      </c>
      <c r="X16" s="39">
        <v>-21.823599999999999</v>
      </c>
      <c r="Y16" s="39">
        <v>-5.6383000000000001</v>
      </c>
      <c r="Z16" s="39">
        <v>-5.2148000000000003</v>
      </c>
      <c r="AA16" s="39">
        <v>-37.899700000000003</v>
      </c>
      <c r="AB16" s="40">
        <v>9.7132000000000005</v>
      </c>
    </row>
    <row r="17" spans="2:28" ht="17.25" thickTop="1" thickBot="1" x14ac:dyDescent="0.3">
      <c r="B17" s="41" t="str">
        <f>'Angazirana aFRR energija'!B17</f>
        <v>14.04.2022</v>
      </c>
      <c r="C17" s="86">
        <f t="shared" si="0"/>
        <v>-296.31759999999997</v>
      </c>
      <c r="D17" s="87"/>
      <c r="E17" s="38">
        <v>-40.111899999999999</v>
      </c>
      <c r="F17" s="39">
        <v>-38.8992</v>
      </c>
      <c r="G17" s="39">
        <v>-42.357599999999998</v>
      </c>
      <c r="H17" s="39">
        <v>-24.287400000000002</v>
      </c>
      <c r="I17" s="39">
        <v>3.94</v>
      </c>
      <c r="J17" s="39">
        <v>10.012</v>
      </c>
      <c r="K17" s="39">
        <v>-4.8956</v>
      </c>
      <c r="L17" s="39">
        <v>-22.845199999999998</v>
      </c>
      <c r="M17" s="39">
        <v>-8.4295000000000009</v>
      </c>
      <c r="N17" s="39">
        <v>-6.6920000000000002</v>
      </c>
      <c r="O17" s="39">
        <v>-9.2477999999999998</v>
      </c>
      <c r="P17" s="39">
        <v>-22.4742</v>
      </c>
      <c r="Q17" s="39">
        <v>-16.634499999999999</v>
      </c>
      <c r="R17" s="39">
        <v>-5.9527999999999999</v>
      </c>
      <c r="S17" s="39">
        <v>0.69810000000000005</v>
      </c>
      <c r="T17" s="39">
        <v>-8.1388999999999996</v>
      </c>
      <c r="U17" s="39">
        <v>-15.728999999999999</v>
      </c>
      <c r="V17" s="39">
        <v>0.25819999999999999</v>
      </c>
      <c r="W17" s="39">
        <v>4.2843999999999998</v>
      </c>
      <c r="X17" s="39">
        <v>-14.8995</v>
      </c>
      <c r="Y17" s="39">
        <v>-1.8145</v>
      </c>
      <c r="Z17" s="39">
        <v>5.6519000000000004</v>
      </c>
      <c r="AA17" s="39">
        <v>-18.8476</v>
      </c>
      <c r="AB17" s="40">
        <v>-18.905000000000001</v>
      </c>
    </row>
    <row r="18" spans="2:28" ht="17.25" thickTop="1" thickBot="1" x14ac:dyDescent="0.3">
      <c r="B18" s="41" t="str">
        <f>'Angazirana aFRR energija'!B18</f>
        <v>15.04.2022</v>
      </c>
      <c r="C18" s="86">
        <f t="shared" si="0"/>
        <v>-264.91450000000009</v>
      </c>
      <c r="D18" s="87"/>
      <c r="E18" s="56">
        <v>-15.452500000000001</v>
      </c>
      <c r="F18" s="39">
        <v>-14.488899999999999</v>
      </c>
      <c r="G18" s="39">
        <v>-31.296299999999999</v>
      </c>
      <c r="H18" s="39">
        <v>-32.561799999999998</v>
      </c>
      <c r="I18" s="39">
        <v>-16.5122</v>
      </c>
      <c r="J18" s="39">
        <v>12.5525</v>
      </c>
      <c r="K18" s="39">
        <v>1.6485000000000001</v>
      </c>
      <c r="L18" s="39">
        <v>-6.2194000000000003</v>
      </c>
      <c r="M18" s="39">
        <v>-8.7292000000000005</v>
      </c>
      <c r="N18" s="39">
        <v>-8.2850000000000001</v>
      </c>
      <c r="O18" s="39">
        <v>-6.3014000000000001</v>
      </c>
      <c r="P18" s="39">
        <v>-6.3630000000000004</v>
      </c>
      <c r="Q18" s="39">
        <v>-8.6513000000000009</v>
      </c>
      <c r="R18" s="39">
        <v>-6.1860999999999997</v>
      </c>
      <c r="S18" s="39">
        <v>-3.7646000000000002</v>
      </c>
      <c r="T18" s="39">
        <v>-31.952400000000001</v>
      </c>
      <c r="U18" s="39">
        <v>-9.7058999999999997</v>
      </c>
      <c r="V18" s="39">
        <v>-16.172499999999999</v>
      </c>
      <c r="W18" s="39">
        <v>-12.5121</v>
      </c>
      <c r="X18" s="39">
        <v>-9.8903999999999996</v>
      </c>
      <c r="Y18" s="39">
        <v>-21.154</v>
      </c>
      <c r="Z18" s="39">
        <v>-1.9671000000000001</v>
      </c>
      <c r="AA18" s="39">
        <v>-8.7599</v>
      </c>
      <c r="AB18" s="40">
        <v>-2.1894999999999998</v>
      </c>
    </row>
    <row r="19" spans="2:28" ht="17.25" thickTop="1" thickBot="1" x14ac:dyDescent="0.3">
      <c r="B19" s="41" t="str">
        <f>'Angazirana aFRR energija'!B19</f>
        <v>16.04.2022</v>
      </c>
      <c r="C19" s="86">
        <f t="shared" si="0"/>
        <v>-159.20949999999999</v>
      </c>
      <c r="D19" s="87"/>
      <c r="E19" s="56">
        <v>-7.6260000000000003</v>
      </c>
      <c r="F19" s="39">
        <v>-9.8071999999999999</v>
      </c>
      <c r="G19" s="39">
        <v>-25.946899999999999</v>
      </c>
      <c r="H19" s="39">
        <v>-16.535299999999999</v>
      </c>
      <c r="I19" s="39">
        <v>6.9974999999999996</v>
      </c>
      <c r="J19" s="39">
        <v>16.2544</v>
      </c>
      <c r="K19" s="39">
        <v>20.786000000000001</v>
      </c>
      <c r="L19" s="39">
        <v>6.6783000000000001</v>
      </c>
      <c r="M19" s="39">
        <v>-22.365500000000001</v>
      </c>
      <c r="N19" s="39">
        <v>5.8216000000000001</v>
      </c>
      <c r="O19" s="39">
        <v>2.9841000000000002</v>
      </c>
      <c r="P19" s="39">
        <v>3.0110999999999999</v>
      </c>
      <c r="Q19" s="39">
        <v>-11.1784</v>
      </c>
      <c r="R19" s="39">
        <v>-10.0281</v>
      </c>
      <c r="S19" s="39">
        <v>-15.2555</v>
      </c>
      <c r="T19" s="39">
        <v>-12.767200000000001</v>
      </c>
      <c r="U19" s="39">
        <v>-5.1162000000000001</v>
      </c>
      <c r="V19" s="39">
        <v>-11.565</v>
      </c>
      <c r="W19" s="39">
        <v>-22.191600000000001</v>
      </c>
      <c r="X19" s="39">
        <v>-7.6624999999999996</v>
      </c>
      <c r="Y19" s="39">
        <v>-12.861599999999999</v>
      </c>
      <c r="Z19" s="39">
        <v>2.8919000000000001</v>
      </c>
      <c r="AA19" s="39">
        <v>-28.6081</v>
      </c>
      <c r="AB19" s="40">
        <v>-5.1193</v>
      </c>
    </row>
    <row r="20" spans="2:28" ht="17.25" thickTop="1" thickBot="1" x14ac:dyDescent="0.3">
      <c r="B20" s="41" t="str">
        <f>'Angazirana aFRR energija'!B20</f>
        <v>17.04.2022</v>
      </c>
      <c r="C20" s="86">
        <f t="shared" si="0"/>
        <v>-808.72570000000007</v>
      </c>
      <c r="D20" s="87"/>
      <c r="E20" s="56">
        <v>-10.7097</v>
      </c>
      <c r="F20" s="39">
        <v>-10.7418</v>
      </c>
      <c r="G20" s="39">
        <v>-22.8489</v>
      </c>
      <c r="H20" s="39">
        <v>-10.8269</v>
      </c>
      <c r="I20" s="39">
        <v>-0.80979999999999996</v>
      </c>
      <c r="J20" s="39">
        <v>6.7369000000000003</v>
      </c>
      <c r="K20" s="39">
        <v>-6.6994999999999996</v>
      </c>
      <c r="L20" s="39">
        <v>0.51759999999999995</v>
      </c>
      <c r="M20" s="39">
        <v>-20.172799999999999</v>
      </c>
      <c r="N20" s="39">
        <v>-28.157599999999999</v>
      </c>
      <c r="O20" s="39">
        <v>-15.1097</v>
      </c>
      <c r="P20" s="39">
        <v>-32.775100000000002</v>
      </c>
      <c r="Q20" s="39">
        <v>-70.759299999999996</v>
      </c>
      <c r="R20" s="39">
        <v>-107.1058</v>
      </c>
      <c r="S20" s="39">
        <v>-89.349100000000007</v>
      </c>
      <c r="T20" s="39">
        <v>-66.185299999999998</v>
      </c>
      <c r="U20" s="39">
        <v>-58.419199999999996</v>
      </c>
      <c r="V20" s="39">
        <v>-77.2577</v>
      </c>
      <c r="W20" s="39">
        <v>-92.670500000000004</v>
      </c>
      <c r="X20" s="39">
        <v>-33.980899999999998</v>
      </c>
      <c r="Y20" s="39">
        <v>-10.9434</v>
      </c>
      <c r="Z20" s="39">
        <v>-21.665199999999999</v>
      </c>
      <c r="AA20" s="39">
        <v>-16.162600000000001</v>
      </c>
      <c r="AB20" s="40">
        <v>-12.6294</v>
      </c>
    </row>
    <row r="21" spans="2:28" ht="17.25" thickTop="1" thickBot="1" x14ac:dyDescent="0.3">
      <c r="B21" s="41" t="str">
        <f>'Angazirana aFRR energija'!B21</f>
        <v>18.04.2022</v>
      </c>
      <c r="C21" s="86">
        <f t="shared" si="0"/>
        <v>-1090.7202</v>
      </c>
      <c r="D21" s="87"/>
      <c r="E21" s="56">
        <v>-12.6967</v>
      </c>
      <c r="F21" s="39">
        <v>-32.1173</v>
      </c>
      <c r="G21" s="39">
        <v>-16.7347</v>
      </c>
      <c r="H21" s="39">
        <v>-18.882999999999999</v>
      </c>
      <c r="I21" s="39">
        <v>1.7029000000000001</v>
      </c>
      <c r="J21" s="39">
        <v>-5.8794000000000004</v>
      </c>
      <c r="K21" s="39">
        <v>-23.330200000000001</v>
      </c>
      <c r="L21" s="39">
        <v>-19.136600000000001</v>
      </c>
      <c r="M21" s="39">
        <v>-66.448099999999997</v>
      </c>
      <c r="N21" s="39">
        <v>-60.248899999999999</v>
      </c>
      <c r="O21" s="39">
        <v>-25.563199999999998</v>
      </c>
      <c r="P21" s="39">
        <v>-50.213799999999999</v>
      </c>
      <c r="Q21" s="39">
        <v>-87.6892</v>
      </c>
      <c r="R21" s="39">
        <v>-101.1622</v>
      </c>
      <c r="S21" s="39">
        <v>-63.517200000000003</v>
      </c>
      <c r="T21" s="39">
        <v>-27.417400000000001</v>
      </c>
      <c r="U21" s="39">
        <v>-78.061700000000002</v>
      </c>
      <c r="V21" s="39">
        <v>-79.503</v>
      </c>
      <c r="W21" s="39">
        <v>-94.987399999999994</v>
      </c>
      <c r="X21" s="39">
        <v>-38.525599999999997</v>
      </c>
      <c r="Y21" s="39">
        <v>-53.617199999999997</v>
      </c>
      <c r="Z21" s="39">
        <v>-34.2545</v>
      </c>
      <c r="AA21" s="39">
        <v>-65.859300000000005</v>
      </c>
      <c r="AB21" s="40">
        <v>-36.576500000000003</v>
      </c>
    </row>
    <row r="22" spans="2:28" ht="17.25" thickTop="1" thickBot="1" x14ac:dyDescent="0.3">
      <c r="B22" s="41" t="str">
        <f>'Angazirana aFRR energija'!B22</f>
        <v>19.04.2022</v>
      </c>
      <c r="C22" s="86">
        <f t="shared" si="0"/>
        <v>-727.21430000000009</v>
      </c>
      <c r="D22" s="87"/>
      <c r="E22" s="56">
        <v>-15.3284</v>
      </c>
      <c r="F22" s="39">
        <v>-18.537400000000002</v>
      </c>
      <c r="G22" s="39">
        <v>-29.748999999999999</v>
      </c>
      <c r="H22" s="39">
        <v>-18.3965</v>
      </c>
      <c r="I22" s="39">
        <v>-14.310600000000001</v>
      </c>
      <c r="J22" s="39">
        <v>8.1796000000000006</v>
      </c>
      <c r="K22" s="39">
        <v>-9.0840999999999994</v>
      </c>
      <c r="L22" s="39">
        <v>-53.891500000000001</v>
      </c>
      <c r="M22" s="39">
        <v>-71.249499999999998</v>
      </c>
      <c r="N22" s="39">
        <v>-10.064500000000001</v>
      </c>
      <c r="O22" s="39">
        <v>-9.6094000000000008</v>
      </c>
      <c r="P22" s="39">
        <v>-4.3768000000000002</v>
      </c>
      <c r="Q22" s="39">
        <v>-8.1990999999999996</v>
      </c>
      <c r="R22" s="39">
        <v>-7.1379999999999999</v>
      </c>
      <c r="S22" s="39">
        <v>-5.8971</v>
      </c>
      <c r="T22" s="39">
        <v>-7.0906000000000002</v>
      </c>
      <c r="U22" s="39">
        <v>-12.9057</v>
      </c>
      <c r="V22" s="39">
        <v>-18.424299999999999</v>
      </c>
      <c r="W22" s="39">
        <v>-48.543599999999998</v>
      </c>
      <c r="X22" s="39">
        <v>-51.430799999999998</v>
      </c>
      <c r="Y22" s="39">
        <v>-86.882300000000001</v>
      </c>
      <c r="Z22" s="39">
        <v>-53.484000000000002</v>
      </c>
      <c r="AA22" s="39">
        <v>-109.2059</v>
      </c>
      <c r="AB22" s="40">
        <v>-71.594800000000006</v>
      </c>
    </row>
    <row r="23" spans="2:28" ht="17.25" thickTop="1" thickBot="1" x14ac:dyDescent="0.3">
      <c r="B23" s="41" t="str">
        <f>'Angazirana aFRR energija'!B23</f>
        <v>20.04.2022</v>
      </c>
      <c r="C23" s="86">
        <f t="shared" si="0"/>
        <v>-983.18110000000024</v>
      </c>
      <c r="D23" s="87"/>
      <c r="E23" s="56">
        <v>-40.8538</v>
      </c>
      <c r="F23" s="39">
        <v>-44.342799999999997</v>
      </c>
      <c r="G23" s="39">
        <v>-11.976699999999999</v>
      </c>
      <c r="H23" s="39">
        <v>-19.840599999999998</v>
      </c>
      <c r="I23" s="39">
        <v>-18.074999999999999</v>
      </c>
      <c r="J23" s="39">
        <v>-6.2832999999999997</v>
      </c>
      <c r="K23" s="39">
        <v>-15.782</v>
      </c>
      <c r="L23" s="39">
        <v>-26.815300000000001</v>
      </c>
      <c r="M23" s="39">
        <v>-11.892300000000001</v>
      </c>
      <c r="N23" s="39">
        <v>-18.865600000000001</v>
      </c>
      <c r="O23" s="39">
        <v>-29.782800000000002</v>
      </c>
      <c r="P23" s="39">
        <v>-36.659500000000001</v>
      </c>
      <c r="Q23" s="39">
        <v>-45.190600000000003</v>
      </c>
      <c r="R23" s="39">
        <v>-83.369200000000006</v>
      </c>
      <c r="S23" s="39">
        <v>-115.78919999999999</v>
      </c>
      <c r="T23" s="39">
        <v>-105.7178</v>
      </c>
      <c r="U23" s="39">
        <v>-28.711300000000001</v>
      </c>
      <c r="V23" s="39">
        <v>-9.8092000000000006</v>
      </c>
      <c r="W23" s="39">
        <v>-46.505000000000003</v>
      </c>
      <c r="X23" s="39">
        <v>-27.5641</v>
      </c>
      <c r="Y23" s="39">
        <v>-74.353800000000007</v>
      </c>
      <c r="Z23" s="39">
        <v>-42.817799999999998</v>
      </c>
      <c r="AA23" s="39">
        <v>-87.346599999999995</v>
      </c>
      <c r="AB23" s="40">
        <v>-34.836799999999997</v>
      </c>
    </row>
    <row r="24" spans="2:28" ht="17.25" thickTop="1" thickBot="1" x14ac:dyDescent="0.3">
      <c r="B24" s="41" t="str">
        <f>'Angazirana aFRR energija'!B24</f>
        <v>21.04.2022</v>
      </c>
      <c r="C24" s="86">
        <f t="shared" si="0"/>
        <v>-2148.2190000000001</v>
      </c>
      <c r="D24" s="87"/>
      <c r="E24" s="56">
        <v>-54.258299999999998</v>
      </c>
      <c r="F24" s="39">
        <v>10.3888</v>
      </c>
      <c r="G24" s="39">
        <v>-32.988300000000002</v>
      </c>
      <c r="H24" s="39">
        <v>-40.518700000000003</v>
      </c>
      <c r="I24" s="39">
        <v>-26.951000000000001</v>
      </c>
      <c r="J24" s="39">
        <v>-19.9008</v>
      </c>
      <c r="K24" s="39">
        <v>-41.250100000000003</v>
      </c>
      <c r="L24" s="39">
        <v>-21.858499999999999</v>
      </c>
      <c r="M24" s="39">
        <v>-58.995600000000003</v>
      </c>
      <c r="N24" s="39">
        <v>-75.203199999999995</v>
      </c>
      <c r="O24" s="39">
        <v>-84.958100000000002</v>
      </c>
      <c r="P24" s="39">
        <v>-108.7538</v>
      </c>
      <c r="Q24" s="39">
        <v>-162.56880000000001</v>
      </c>
      <c r="R24" s="39">
        <v>-204.83770000000001</v>
      </c>
      <c r="S24" s="39">
        <v>-168.54400000000001</v>
      </c>
      <c r="T24" s="39">
        <v>-132.40430000000001</v>
      </c>
      <c r="U24" s="39">
        <v>-160.90389999999999</v>
      </c>
      <c r="V24" s="39">
        <v>-169.78819999999999</v>
      </c>
      <c r="W24" s="39">
        <v>-122.4747</v>
      </c>
      <c r="X24" s="39">
        <v>-108.2612</v>
      </c>
      <c r="Y24" s="39">
        <v>-89.438800000000001</v>
      </c>
      <c r="Z24" s="39">
        <v>-71.574799999999996</v>
      </c>
      <c r="AA24" s="39">
        <v>-84.971999999999994</v>
      </c>
      <c r="AB24" s="40">
        <v>-117.203</v>
      </c>
    </row>
    <row r="25" spans="2:28" ht="17.25" thickTop="1" thickBot="1" x14ac:dyDescent="0.3">
      <c r="B25" s="41" t="str">
        <f>'Angazirana aFRR energija'!B25</f>
        <v>22.04.2022</v>
      </c>
      <c r="C25" s="86">
        <f t="shared" si="0"/>
        <v>-173.95580000000004</v>
      </c>
      <c r="D25" s="87"/>
      <c r="E25" s="56">
        <v>-88.876900000000006</v>
      </c>
      <c r="F25" s="39">
        <v>-80.026200000000003</v>
      </c>
      <c r="G25" s="39">
        <v>-25.2559</v>
      </c>
      <c r="H25" s="39">
        <v>-7.6376999999999997</v>
      </c>
      <c r="I25" s="39">
        <v>14.964499999999999</v>
      </c>
      <c r="J25" s="39">
        <v>52.017499999999998</v>
      </c>
      <c r="K25" s="39">
        <v>70.124099999999999</v>
      </c>
      <c r="L25" s="39">
        <v>61.380600000000001</v>
      </c>
      <c r="M25" s="39">
        <v>12.6722</v>
      </c>
      <c r="N25" s="39">
        <v>-16.391999999999999</v>
      </c>
      <c r="O25" s="39">
        <v>2.6404999999999998</v>
      </c>
      <c r="P25" s="39">
        <v>-7.5270000000000001</v>
      </c>
      <c r="Q25" s="39">
        <v>4.8373999999999997</v>
      </c>
      <c r="R25" s="39">
        <v>5.1384999999999996</v>
      </c>
      <c r="S25" s="39">
        <v>-7.2159000000000004</v>
      </c>
      <c r="T25" s="39">
        <v>-9.9069000000000003</v>
      </c>
      <c r="U25" s="39">
        <v>-21.943100000000001</v>
      </c>
      <c r="V25" s="39">
        <v>-23.363900000000001</v>
      </c>
      <c r="W25" s="39">
        <v>-27.261600000000001</v>
      </c>
      <c r="X25" s="39">
        <v>-7.7256999999999998</v>
      </c>
      <c r="Y25" s="39">
        <v>-14.7712</v>
      </c>
      <c r="Z25" s="39">
        <v>-5.5065</v>
      </c>
      <c r="AA25" s="39">
        <v>-18.790500000000002</v>
      </c>
      <c r="AB25" s="40">
        <v>-35.530099999999997</v>
      </c>
    </row>
    <row r="26" spans="2:28" ht="17.25" thickTop="1" thickBot="1" x14ac:dyDescent="0.3">
      <c r="B26" s="41" t="str">
        <f>'Angazirana aFRR energija'!B26</f>
        <v>23.04.2022</v>
      </c>
      <c r="C26" s="86">
        <f t="shared" si="0"/>
        <v>-208.88649999999996</v>
      </c>
      <c r="D26" s="87"/>
      <c r="E26" s="56">
        <v>-60.05</v>
      </c>
      <c r="F26" s="39">
        <v>-9.3297000000000008</v>
      </c>
      <c r="G26" s="39">
        <v>-25.044699999999999</v>
      </c>
      <c r="H26" s="39">
        <v>-28.167000000000002</v>
      </c>
      <c r="I26" s="39">
        <v>-0.89290000000000003</v>
      </c>
      <c r="J26" s="39">
        <v>79.257800000000003</v>
      </c>
      <c r="K26" s="39">
        <v>33.002200000000002</v>
      </c>
      <c r="L26" s="39">
        <v>-8.0679999999999996</v>
      </c>
      <c r="M26" s="39">
        <v>-22.468299999999999</v>
      </c>
      <c r="N26" s="39">
        <v>-8.3392999999999997</v>
      </c>
      <c r="O26" s="39">
        <v>-12.3344</v>
      </c>
      <c r="P26" s="39">
        <v>-6.6094999999999997</v>
      </c>
      <c r="Q26" s="39">
        <v>-8.9741</v>
      </c>
      <c r="R26" s="39">
        <v>-7.9964000000000004</v>
      </c>
      <c r="S26" s="39">
        <v>-17.986899999999999</v>
      </c>
      <c r="T26" s="39">
        <v>-18.191500000000001</v>
      </c>
      <c r="U26" s="39">
        <v>-19.571999999999999</v>
      </c>
      <c r="V26" s="39">
        <v>-15.031599999999999</v>
      </c>
      <c r="W26" s="39">
        <v>-8.7548999999999992</v>
      </c>
      <c r="X26" s="39">
        <v>-10.389699999999999</v>
      </c>
      <c r="Y26" s="39">
        <v>-29.447700000000001</v>
      </c>
      <c r="Z26" s="39">
        <v>-9.6464999999999996</v>
      </c>
      <c r="AA26" s="39">
        <v>-15.4442</v>
      </c>
      <c r="AB26" s="40">
        <v>21.5928</v>
      </c>
    </row>
    <row r="27" spans="2:28" ht="17.25" thickTop="1" thickBot="1" x14ac:dyDescent="0.3">
      <c r="B27" s="41" t="str">
        <f>'Angazirana aFRR energija'!B27</f>
        <v>24.04.2022</v>
      </c>
      <c r="C27" s="86">
        <f t="shared" si="0"/>
        <v>1574.9034999999999</v>
      </c>
      <c r="D27" s="87"/>
      <c r="E27" s="56">
        <v>7.5303000000000004</v>
      </c>
      <c r="F27" s="39">
        <v>4.9606000000000003</v>
      </c>
      <c r="G27" s="39">
        <v>1.6169</v>
      </c>
      <c r="H27" s="39">
        <v>14.3911</v>
      </c>
      <c r="I27" s="39">
        <v>9.9710000000000001</v>
      </c>
      <c r="J27" s="39">
        <v>35.118499999999997</v>
      </c>
      <c r="K27" s="39">
        <v>10.4975</v>
      </c>
      <c r="L27" s="39">
        <v>10.7682</v>
      </c>
      <c r="M27" s="39">
        <v>0.4773</v>
      </c>
      <c r="N27" s="39">
        <v>56.409799999999997</v>
      </c>
      <c r="O27" s="39">
        <v>66.959100000000007</v>
      </c>
      <c r="P27" s="39">
        <v>85.104200000000006</v>
      </c>
      <c r="Q27" s="39">
        <v>86.5976</v>
      </c>
      <c r="R27" s="39">
        <v>84.4846</v>
      </c>
      <c r="S27" s="39">
        <v>100.0556</v>
      </c>
      <c r="T27" s="39">
        <v>117.10469999999999</v>
      </c>
      <c r="U27" s="39">
        <v>122.464</v>
      </c>
      <c r="V27" s="39">
        <v>119.6374</v>
      </c>
      <c r="W27" s="39">
        <v>117.3663</v>
      </c>
      <c r="X27" s="39">
        <v>139.66370000000001</v>
      </c>
      <c r="Y27" s="39">
        <v>99.543000000000006</v>
      </c>
      <c r="Z27" s="39">
        <v>122.3352</v>
      </c>
      <c r="AA27" s="39">
        <v>109.6589</v>
      </c>
      <c r="AB27" s="40">
        <v>52.188000000000002</v>
      </c>
    </row>
    <row r="28" spans="2:28" ht="17.25" thickTop="1" thickBot="1" x14ac:dyDescent="0.3">
      <c r="B28" s="41" t="str">
        <f>'Angazirana aFRR energija'!B28</f>
        <v>25.04.2022</v>
      </c>
      <c r="C28" s="86">
        <f t="shared" si="0"/>
        <v>1328.0045</v>
      </c>
      <c r="D28" s="87"/>
      <c r="E28" s="56">
        <v>52.983199999999997</v>
      </c>
      <c r="F28" s="39">
        <v>67.685900000000004</v>
      </c>
      <c r="G28" s="39">
        <v>39.218899999999998</v>
      </c>
      <c r="H28" s="39">
        <v>54.441899999999997</v>
      </c>
      <c r="I28" s="39">
        <v>55.732300000000002</v>
      </c>
      <c r="J28" s="39">
        <v>74.752799999999993</v>
      </c>
      <c r="K28" s="39">
        <v>48.95</v>
      </c>
      <c r="L28" s="39">
        <v>39.3675</v>
      </c>
      <c r="M28" s="39">
        <v>42.8827</v>
      </c>
      <c r="N28" s="39">
        <v>96.579099999999997</v>
      </c>
      <c r="O28" s="39">
        <v>84.105500000000006</v>
      </c>
      <c r="P28" s="39">
        <v>70.502399999999994</v>
      </c>
      <c r="Q28" s="39">
        <v>67.433400000000006</v>
      </c>
      <c r="R28" s="39">
        <v>59.722900000000003</v>
      </c>
      <c r="S28" s="39">
        <v>68.168499999999995</v>
      </c>
      <c r="T28" s="39">
        <v>75.0334</v>
      </c>
      <c r="U28" s="39">
        <v>74.345600000000005</v>
      </c>
      <c r="V28" s="39">
        <v>55.731900000000003</v>
      </c>
      <c r="W28" s="39">
        <v>46.682200000000002</v>
      </c>
      <c r="X28" s="39">
        <v>51.709499999999998</v>
      </c>
      <c r="Y28" s="39">
        <v>56.9574</v>
      </c>
      <c r="Z28" s="39">
        <v>33.290500000000002</v>
      </c>
      <c r="AA28" s="39">
        <v>-6.4566999999999997</v>
      </c>
      <c r="AB28" s="40">
        <v>18.183700000000002</v>
      </c>
    </row>
    <row r="29" spans="2:28" ht="17.25" thickTop="1" thickBot="1" x14ac:dyDescent="0.3">
      <c r="B29" s="41" t="str">
        <f>'Angazirana aFRR energija'!B29</f>
        <v>26.04.2022</v>
      </c>
      <c r="C29" s="86">
        <f t="shared" si="0"/>
        <v>567.29200000000014</v>
      </c>
      <c r="D29" s="87"/>
      <c r="E29" s="56">
        <v>42.696100000000001</v>
      </c>
      <c r="F29" s="39">
        <v>69.342200000000005</v>
      </c>
      <c r="G29" s="39">
        <v>45.333599999999997</v>
      </c>
      <c r="H29" s="39">
        <v>27.380600000000001</v>
      </c>
      <c r="I29" s="39">
        <v>62.412599999999998</v>
      </c>
      <c r="J29" s="39">
        <v>76.249099999999999</v>
      </c>
      <c r="K29" s="39">
        <v>79.5274</v>
      </c>
      <c r="L29" s="39">
        <v>62.132800000000003</v>
      </c>
      <c r="M29" s="39">
        <v>56.716099999999997</v>
      </c>
      <c r="N29" s="39">
        <v>32.963999999999999</v>
      </c>
      <c r="O29" s="39">
        <v>17.3111</v>
      </c>
      <c r="P29" s="39">
        <v>8.2155000000000005</v>
      </c>
      <c r="Q29" s="39">
        <v>-4.3207000000000004</v>
      </c>
      <c r="R29" s="39">
        <v>-5.6689999999999996</v>
      </c>
      <c r="S29" s="39">
        <v>-5.5984999999999996</v>
      </c>
      <c r="T29" s="39">
        <v>-6.4634</v>
      </c>
      <c r="U29" s="39">
        <v>-7.0114999999999998</v>
      </c>
      <c r="V29" s="39">
        <v>-4.3414000000000001</v>
      </c>
      <c r="W29" s="39">
        <v>-8.1616</v>
      </c>
      <c r="X29" s="39">
        <v>28.825900000000001</v>
      </c>
      <c r="Y29" s="39">
        <v>-1.3992</v>
      </c>
      <c r="Z29" s="39">
        <v>-0.46289999999999998</v>
      </c>
      <c r="AA29" s="39">
        <v>-6.1120999999999999</v>
      </c>
      <c r="AB29" s="40">
        <v>7.7252999999999998</v>
      </c>
    </row>
    <row r="30" spans="2:28" ht="17.25" thickTop="1" thickBot="1" x14ac:dyDescent="0.3">
      <c r="B30" s="41" t="str">
        <f>'Angazirana aFRR energija'!B30</f>
        <v>27.04.2022</v>
      </c>
      <c r="C30" s="86">
        <f t="shared" si="0"/>
        <v>-188.52549999999999</v>
      </c>
      <c r="D30" s="87"/>
      <c r="E30" s="56">
        <v>-3.3300999999999998</v>
      </c>
      <c r="F30" s="39">
        <v>-8.6674000000000007</v>
      </c>
      <c r="G30" s="39">
        <v>-6.9634999999999998</v>
      </c>
      <c r="H30" s="39">
        <v>1.0573999999999999</v>
      </c>
      <c r="I30" s="39">
        <v>-3.0005999999999999</v>
      </c>
      <c r="J30" s="39">
        <v>9.6664999999999992</v>
      </c>
      <c r="K30" s="39">
        <v>-15.1793</v>
      </c>
      <c r="L30" s="39">
        <v>-14.235900000000001</v>
      </c>
      <c r="M30" s="39">
        <v>-11.637499999999999</v>
      </c>
      <c r="N30" s="39">
        <v>-15.583</v>
      </c>
      <c r="O30" s="39">
        <v>9.8721999999999994</v>
      </c>
      <c r="P30" s="39">
        <v>-15.0083</v>
      </c>
      <c r="Q30" s="39">
        <v>-37.460099999999997</v>
      </c>
      <c r="R30" s="39">
        <v>-17.906199999999998</v>
      </c>
      <c r="S30" s="39">
        <v>-3.7623000000000002</v>
      </c>
      <c r="T30" s="39">
        <v>-3.9279999999999999</v>
      </c>
      <c r="U30" s="39">
        <v>-6.6759000000000004</v>
      </c>
      <c r="V30" s="39">
        <v>-19.710599999999999</v>
      </c>
      <c r="W30" s="39">
        <v>-22.936499999999999</v>
      </c>
      <c r="X30" s="39">
        <v>2.5339999999999998</v>
      </c>
      <c r="Y30" s="39">
        <v>-14.6281</v>
      </c>
      <c r="Z30" s="39">
        <v>2.1444000000000001</v>
      </c>
      <c r="AA30" s="39">
        <v>3.8986999999999998</v>
      </c>
      <c r="AB30" s="40">
        <v>2.9146000000000001</v>
      </c>
    </row>
    <row r="31" spans="2:28" ht="17.25" thickTop="1" thickBot="1" x14ac:dyDescent="0.3">
      <c r="B31" s="41" t="str">
        <f>'Angazirana aFRR energija'!B31</f>
        <v>28.04.2022</v>
      </c>
      <c r="C31" s="86">
        <f t="shared" si="0"/>
        <v>115.96180000000001</v>
      </c>
      <c r="D31" s="87"/>
      <c r="E31" s="56">
        <v>-3.4358</v>
      </c>
      <c r="F31" s="39">
        <v>5.5336999999999996</v>
      </c>
      <c r="G31" s="39">
        <v>6.7887000000000004</v>
      </c>
      <c r="H31" s="39">
        <v>14.9549</v>
      </c>
      <c r="I31" s="39">
        <v>25.102599999999999</v>
      </c>
      <c r="J31" s="39">
        <v>31.764099999999999</v>
      </c>
      <c r="K31" s="39">
        <v>34.290599999999998</v>
      </c>
      <c r="L31" s="39">
        <v>37.155999999999999</v>
      </c>
      <c r="M31" s="39">
        <v>15.1798</v>
      </c>
      <c r="N31" s="39">
        <v>1.8923000000000001</v>
      </c>
      <c r="O31" s="39">
        <v>-5.6607000000000003</v>
      </c>
      <c r="P31" s="39">
        <v>-5.0827999999999998</v>
      </c>
      <c r="Q31" s="39">
        <v>-8.4398</v>
      </c>
      <c r="R31" s="39">
        <v>-7.4</v>
      </c>
      <c r="S31" s="39">
        <v>8.9539000000000009</v>
      </c>
      <c r="T31" s="39">
        <v>8.5119000000000007</v>
      </c>
      <c r="U31" s="39">
        <v>-10.5166</v>
      </c>
      <c r="V31" s="39">
        <v>-7.7702999999999998</v>
      </c>
      <c r="W31" s="39">
        <v>-2.5687000000000002</v>
      </c>
      <c r="X31" s="39">
        <v>-7.5556000000000001</v>
      </c>
      <c r="Y31" s="39">
        <v>-7.4019000000000004</v>
      </c>
      <c r="Z31" s="39">
        <v>1.2982</v>
      </c>
      <c r="AA31" s="39">
        <v>-7.1338999999999997</v>
      </c>
      <c r="AB31" s="40">
        <v>-2.4988000000000001</v>
      </c>
    </row>
    <row r="32" spans="2:28" ht="17.25" thickTop="1" thickBot="1" x14ac:dyDescent="0.3">
      <c r="B32" s="41" t="str">
        <f>'Angazirana aFRR energija'!B32</f>
        <v>29.04.2022</v>
      </c>
      <c r="C32" s="86">
        <f t="shared" si="0"/>
        <v>-0.36309999999998999</v>
      </c>
      <c r="D32" s="87"/>
      <c r="E32" s="56">
        <v>-7.1914999999999996</v>
      </c>
      <c r="F32" s="39">
        <v>-6.5411000000000001</v>
      </c>
      <c r="G32" s="39">
        <v>-24.5776</v>
      </c>
      <c r="H32" s="39">
        <v>-17.343399999999999</v>
      </c>
      <c r="I32" s="39">
        <v>-5.3152999999999997</v>
      </c>
      <c r="J32" s="39">
        <v>12.482100000000001</v>
      </c>
      <c r="K32" s="39">
        <v>10.0337</v>
      </c>
      <c r="L32" s="39">
        <v>-8.2897999999999996</v>
      </c>
      <c r="M32" s="39">
        <v>-6.1779000000000002</v>
      </c>
      <c r="N32" s="39">
        <v>-12.419700000000001</v>
      </c>
      <c r="O32" s="39">
        <v>9.3709000000000007</v>
      </c>
      <c r="P32" s="39">
        <v>-3.5619999999999998</v>
      </c>
      <c r="Q32" s="39">
        <v>-5.9865000000000004</v>
      </c>
      <c r="R32" s="39">
        <v>3.1238999999999999</v>
      </c>
      <c r="S32" s="39">
        <v>42.069000000000003</v>
      </c>
      <c r="T32" s="39">
        <v>53.996899999999997</v>
      </c>
      <c r="U32" s="39">
        <v>-2.1644000000000001</v>
      </c>
      <c r="V32" s="39">
        <v>-11.9117</v>
      </c>
      <c r="W32" s="39">
        <v>-23.314599999999999</v>
      </c>
      <c r="X32" s="39">
        <v>7.2793999999999999</v>
      </c>
      <c r="Y32" s="39">
        <v>-2.5600999999999998</v>
      </c>
      <c r="Z32" s="39">
        <v>7.1313000000000004</v>
      </c>
      <c r="AA32" s="39">
        <v>-6.1186999999999996</v>
      </c>
      <c r="AB32" s="40">
        <v>-2.3759999999999999</v>
      </c>
    </row>
    <row r="33" spans="2:28" ht="16.5" thickTop="1" x14ac:dyDescent="0.25">
      <c r="B33" s="42" t="str">
        <f>'Angazirana aFRR energija'!B33</f>
        <v>30.04.2022</v>
      </c>
      <c r="C33" s="76">
        <f t="shared" si="0"/>
        <v>-156.29570000000001</v>
      </c>
      <c r="D33" s="77"/>
      <c r="E33" s="46">
        <v>-12.474399999999999</v>
      </c>
      <c r="F33" s="47">
        <v>-6.6341000000000001</v>
      </c>
      <c r="G33" s="47">
        <v>-28.7011</v>
      </c>
      <c r="H33" s="47">
        <v>-10.5777</v>
      </c>
      <c r="I33" s="47">
        <v>12.039899999999999</v>
      </c>
      <c r="J33" s="47">
        <v>-2.3714</v>
      </c>
      <c r="K33" s="47">
        <v>-5.2887000000000004</v>
      </c>
      <c r="L33" s="47">
        <v>-17.665600000000001</v>
      </c>
      <c r="M33" s="47">
        <v>-8.7728000000000002</v>
      </c>
      <c r="N33" s="47">
        <v>-10.684900000000001</v>
      </c>
      <c r="O33" s="47">
        <v>-8.9629999999999992</v>
      </c>
      <c r="P33" s="47">
        <v>-14.283799999999999</v>
      </c>
      <c r="Q33" s="47">
        <v>10.7684</v>
      </c>
      <c r="R33" s="47">
        <v>-4.9185999999999996</v>
      </c>
      <c r="S33" s="47">
        <v>17.337399999999999</v>
      </c>
      <c r="T33" s="47">
        <v>-5.9433999999999996</v>
      </c>
      <c r="U33" s="47">
        <v>-5.9329999999999998</v>
      </c>
      <c r="V33" s="47">
        <v>-1.6272</v>
      </c>
      <c r="W33" s="47">
        <v>-7.5119999999999996</v>
      </c>
      <c r="X33" s="47">
        <v>-7.1361999999999997</v>
      </c>
      <c r="Y33" s="47">
        <v>-11.5381</v>
      </c>
      <c r="Z33" s="47">
        <v>4.6269</v>
      </c>
      <c r="AA33" s="47">
        <v>-21.9815</v>
      </c>
      <c r="AB33" s="48">
        <v>-8.0608000000000004</v>
      </c>
    </row>
    <row r="34" spans="2:28" ht="15.75" hidden="1" x14ac:dyDescent="0.25">
      <c r="B34" s="42" t="str">
        <f>'Angazirana aFRR energija'!B34</f>
        <v>31.04.2022</v>
      </c>
      <c r="C34" s="76">
        <f t="shared" si="0"/>
        <v>0</v>
      </c>
      <c r="D34" s="77"/>
      <c r="E34" s="46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8"/>
    </row>
    <row r="35" spans="2:28" ht="15.75" x14ac:dyDescent="0.25">
      <c r="B35" s="88" t="s">
        <v>39</v>
      </c>
      <c r="C35" s="88"/>
      <c r="D35" s="64">
        <f>SUM(C4:D34)</f>
        <v>-8852.7499000000025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2022-05-06T06:18:48Z</dcterms:created>
  <dcterms:modified xsi:type="dcterms:W3CDTF">2022-05-06T06:20:28Z</dcterms:modified>
</cp:coreProperties>
</file>